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11610" activeTab="6"/>
  </bookViews>
  <sheets>
    <sheet name="config" sheetId="1" r:id="rId1"/>
    <sheet name="50" sheetId="2" r:id="rId2"/>
    <sheet name="65 А" sheetId="3" r:id="rId3"/>
    <sheet name="65 Б" sheetId="4" r:id="rId4"/>
    <sheet name="85" sheetId="5" r:id="rId5"/>
    <sheet name="125 Ю" sheetId="6" r:id="rId6"/>
    <sheet name="125 М" sheetId="7" r:id="rId7"/>
    <sheet name="250" sheetId="8" r:id="rId8"/>
    <sheet name="Открытый" sheetId="9" r:id="rId9"/>
  </sheets>
  <definedNames>
    <definedName name="_xlfn.NUMBERVALUE" hidden="1">#NAME?</definedName>
    <definedName name="_xlnm.Print_Area" localSheetId="6">'125 М'!$A$1:$L$51</definedName>
    <definedName name="_xlnm.Print_Area" localSheetId="2">'65 А'!$A$1:$L$35</definedName>
    <definedName name="_xlnm.Print_Area" localSheetId="3">'65 Б'!$A$1:$L$50</definedName>
  </definedNames>
  <calcPr fullCalcOnLoad="1"/>
</workbook>
</file>

<file path=xl/sharedStrings.xml><?xml version="1.0" encoding="utf-8"?>
<sst xmlns="http://schemas.openxmlformats.org/spreadsheetml/2006/main" count="1386" uniqueCount="481">
  <si>
    <t>Классы</t>
  </si>
  <si>
    <t>Мото</t>
  </si>
  <si>
    <t>Разряды</t>
  </si>
  <si>
    <t>Баллы за места (↓)</t>
  </si>
  <si>
    <t>50 см³</t>
  </si>
  <si>
    <t>б/р</t>
  </si>
  <si>
    <t>65 см³</t>
  </si>
  <si>
    <t>I юн</t>
  </si>
  <si>
    <t>85 см³</t>
  </si>
  <si>
    <t>II юн</t>
  </si>
  <si>
    <t>125см³-Ю</t>
  </si>
  <si>
    <t>III юн</t>
  </si>
  <si>
    <t>125 см³</t>
  </si>
  <si>
    <t>I</t>
  </si>
  <si>
    <t>250 см³</t>
  </si>
  <si>
    <t>II</t>
  </si>
  <si>
    <t>OPEN-2</t>
  </si>
  <si>
    <t>III</t>
  </si>
  <si>
    <t>МАСТЕР-A</t>
  </si>
  <si>
    <t>КМС</t>
  </si>
  <si>
    <t>МАСТЕР-B</t>
  </si>
  <si>
    <t>МС</t>
  </si>
  <si>
    <t>МАСТЕР-C</t>
  </si>
  <si>
    <t>МСМК</t>
  </si>
  <si>
    <t>ЗМС</t>
  </si>
  <si>
    <t>Первенство МФР по мотокроссу 2020 года - ФИНАЛ - I-й этап.</t>
  </si>
  <si>
    <t>ПРОТОКОЛ ЛИЧНОГО ЗАЧЕТА</t>
  </si>
  <si>
    <t>п. г. т. Новомихайловский, Краснодарский край (ВДЦ "Орленок").                                                                                                  10 - 14 сентября 2020 года.</t>
  </si>
  <si>
    <t xml:space="preserve">Мотокросс - класс 50 - 0910131811Н - "5 - 7 лет/Младшие мальчики". </t>
  </si>
  <si>
    <t>Место</t>
  </si>
  <si>
    <t>Ст. №</t>
  </si>
  <si>
    <t>Фамилия, Имя участника</t>
  </si>
  <si>
    <t>Спортивное звание/разряд</t>
  </si>
  <si>
    <t>Населенный пункт (регион)</t>
  </si>
  <si>
    <t>Команда (Клуб)</t>
  </si>
  <si>
    <t>Марка мото</t>
  </si>
  <si>
    <t>I заезд</t>
  </si>
  <si>
    <t>II заезд</t>
  </si>
  <si>
    <t>Сумм.
лич.
очки</t>
  </si>
  <si>
    <t>место</t>
  </si>
  <si>
    <t>лич.
очки</t>
  </si>
  <si>
    <t xml:space="preserve">Самойленко Макар </t>
  </si>
  <si>
    <t>г. Екатеринбург</t>
  </si>
  <si>
    <t>ДЮСШ по ТВС</t>
  </si>
  <si>
    <t>KTM</t>
  </si>
  <si>
    <t>Анферов Виталий</t>
  </si>
  <si>
    <t>г. Челябинск</t>
  </si>
  <si>
    <t>МБУ СТШ-КМВЛ</t>
  </si>
  <si>
    <t>КТМ</t>
  </si>
  <si>
    <t>Корюков Григорий</t>
  </si>
  <si>
    <t>г. Рыбинск, Ярославская область</t>
  </si>
  <si>
    <t>RM-Sport</t>
  </si>
  <si>
    <t>Кудисов Арсений</t>
  </si>
  <si>
    <t>г. Курск</t>
  </si>
  <si>
    <t>лично</t>
  </si>
  <si>
    <t>Юдин Кирилл</t>
  </si>
  <si>
    <t>г. Ковров, Владимирская область</t>
  </si>
  <si>
    <t>Птаха МХ Мотодром Арена</t>
  </si>
  <si>
    <t>Гусаров Максим</t>
  </si>
  <si>
    <t>г. Торжок, Тверская область</t>
  </si>
  <si>
    <t>Сам себе МХ</t>
  </si>
  <si>
    <t>Husq</t>
  </si>
  <si>
    <t>Дмитриев Даниил</t>
  </si>
  <si>
    <t>г. Новый Уренгой, Ямало-Ненецкий АО</t>
  </si>
  <si>
    <t>МАУ СШ "НОРД"</t>
  </si>
  <si>
    <t>Шкляр Александр</t>
  </si>
  <si>
    <t>г. Москва</t>
  </si>
  <si>
    <t>Flower of life MX School</t>
  </si>
  <si>
    <t>Рангулов Артур</t>
  </si>
  <si>
    <t>г. Пермь</t>
  </si>
  <si>
    <t>Кошелев Денис</t>
  </si>
  <si>
    <t>г. Пенза</t>
  </si>
  <si>
    <t>РОО МФПО СК "Сура"</t>
  </si>
  <si>
    <t>Чижиков Андрей</t>
  </si>
  <si>
    <t>Васьков Никита</t>
  </si>
  <si>
    <t>г. Набережные Челны, Республика Татарстан</t>
  </si>
  <si>
    <t>Наиком Extream</t>
  </si>
  <si>
    <t>Баталов Максим</t>
  </si>
  <si>
    <t>г. Ижевск, Удмуртская Республика</t>
  </si>
  <si>
    <t>МБОУ СТЦ "Автомобилист"</t>
  </si>
  <si>
    <t>Гомонов Вадим</t>
  </si>
  <si>
    <t>г. Ростов-на-Дону</t>
  </si>
  <si>
    <t>Погорелова Китана</t>
  </si>
  <si>
    <t>г. Краснодар</t>
  </si>
  <si>
    <t>Крылов Александр</t>
  </si>
  <si>
    <t>г. Белгород</t>
  </si>
  <si>
    <t>СТК "Белогорье" РО ДОСААФ России г. Белгород</t>
  </si>
  <si>
    <t>Купреев Михаил</t>
  </si>
  <si>
    <t>п. Суземка, Брянская область</t>
  </si>
  <si>
    <t>Денисов Тимофей</t>
  </si>
  <si>
    <t>г. Ноябрьск, Ямало-Ненецкий АО</t>
  </si>
  <si>
    <t>Сборная ЯНАО/Газпромнефть</t>
  </si>
  <si>
    <t>Гуляев Багдат</t>
  </si>
  <si>
    <t>г. Воткинск, Удмуртская Республика Удмуртия</t>
  </si>
  <si>
    <t>Дмитриев Владислав</t>
  </si>
  <si>
    <t>Погорелов Вячеслав</t>
  </si>
  <si>
    <t>Дивинский Тимофей</t>
  </si>
  <si>
    <t>г. Смоленск</t>
  </si>
  <si>
    <t>МЦ Ленинград</t>
  </si>
  <si>
    <t>сх</t>
  </si>
  <si>
    <t>Маслаков Александр</t>
  </si>
  <si>
    <t>Ковровский район, Владимирская область</t>
  </si>
  <si>
    <t>СТК "Заречье" Ковровский р-н</t>
  </si>
  <si>
    <t>Главный судья соревнований</t>
  </si>
  <si>
    <t>судья Всероссийской категории:                                                                                                      Э. А. Иванов (г. Кострома; Свидетельство МФР А 036)</t>
  </si>
  <si>
    <t>Главный секретарь соревнований</t>
  </si>
  <si>
    <t>судья Всероссийской категории:                                                                                     А. Ю. Иванов (г. Москва; Свидетельство МФР А 028; FIM 12089)</t>
  </si>
  <si>
    <t>Первенство России по мотокроссу 2020 года - ФИНАЛ - I-й этап.</t>
  </si>
  <si>
    <t>. Новомихайловский, Краснодарский край (ВДЦ "Орленок").                                                                                   10 - 14 сентября 2020 года.</t>
  </si>
  <si>
    <t xml:space="preserve">Мотокросс - класс 65 - 0910141811Н - "8 - 10 лет/Мальчики". </t>
  </si>
  <si>
    <t>Задоров Александр</t>
  </si>
  <si>
    <t>г. Иваново</t>
  </si>
  <si>
    <t>"г. Иваново"</t>
  </si>
  <si>
    <t>Клюшкин Иван</t>
  </si>
  <si>
    <t>г. Санкт-Петербург</t>
  </si>
  <si>
    <t>"ДОСААФ/Мототрек"</t>
  </si>
  <si>
    <t>Ганеев Матвей</t>
  </si>
  <si>
    <t>Сахалинская область</t>
  </si>
  <si>
    <t>"САХАЛИН"</t>
  </si>
  <si>
    <t>Мерзлов Назар</t>
  </si>
  <si>
    <t>г. Владимир</t>
  </si>
  <si>
    <t>СТК "Весна"</t>
  </si>
  <si>
    <t>Кулманов Тамерлан</t>
  </si>
  <si>
    <t>Фурсов Евгений</t>
  </si>
  <si>
    <t>Антонов Кирилл</t>
  </si>
  <si>
    <t>"Baltic Race/ГДТЮ /Дворец Пионеров"</t>
  </si>
  <si>
    <t>Лукьянченко Феликс</t>
  </si>
  <si>
    <t>"Академия Лидерства"</t>
  </si>
  <si>
    <t>Простяков Святослав</t>
  </si>
  <si>
    <t>г. Фокино, Брянская область</t>
  </si>
  <si>
    <t>"Мотоциклетная федерация Брянской области"</t>
  </si>
  <si>
    <t>Круглов Дмитрий</t>
  </si>
  <si>
    <t>р. п. Каменоломни, Ростовская область</t>
  </si>
  <si>
    <t>Мачеев Евгений</t>
  </si>
  <si>
    <t>г. Ставрополь</t>
  </si>
  <si>
    <t>Перепелицын Арсений</t>
  </si>
  <si>
    <t>с. Александровское, Ставропольский край</t>
  </si>
  <si>
    <t>Сибиряков Егор</t>
  </si>
  <si>
    <t>СТК "Заречье"/Ковровский район</t>
  </si>
  <si>
    <t>Афрюткин Артем</t>
  </si>
  <si>
    <t>г. Новосибирск</t>
  </si>
  <si>
    <t>"Сборная Новосибирской области"</t>
  </si>
  <si>
    <t>Сафронов Иван</t>
  </si>
  <si>
    <t>г. Губкин, Белгородская область</t>
  </si>
  <si>
    <t>СТК "Губкин 31"</t>
  </si>
  <si>
    <t>Мачульский Иван</t>
  </si>
  <si>
    <t>г. Майкоп, Республика Адыгея</t>
  </si>
  <si>
    <t>Мотоклуб "Победа ДОСААФ Республики Адыгея"</t>
  </si>
  <si>
    <t>Кузнецов Иван</t>
  </si>
  <si>
    <t>г. Мегион, Ханты-Мансийский АО - Югра</t>
  </si>
  <si>
    <t>"Северная Лига"</t>
  </si>
  <si>
    <t>-</t>
  </si>
  <si>
    <t>Михеев Владимир</t>
  </si>
  <si>
    <t>г. Горячий Ключ, Краснодарский край</t>
  </si>
  <si>
    <t>н/с</t>
  </si>
  <si>
    <t>судья Всероссийской категории:                                                                                                  Э. А. Иванов (г. Кострома; Свидетельство МФР А 036)</t>
  </si>
  <si>
    <t>судья Всероссийской категории:                                                                                А. Ю. Иванов (г. Москва; Свидетельство МФР А 028; FIM 12089)</t>
  </si>
  <si>
    <t>п. г. т. Новомихайловский, Краснодарский край (ВДЦ "Орленок).                                                              10 - 14 сентября 2020 года.</t>
  </si>
  <si>
    <t xml:space="preserve">Мотокросс - класс 65 - 0910141811Н - "10 - 12 лет/Юноши". </t>
  </si>
  <si>
    <t>Дубатовкин Иван</t>
  </si>
  <si>
    <t>"Сборная Ставропольского края - Ставрополье"</t>
  </si>
  <si>
    <t>Лепехин Иван</t>
  </si>
  <si>
    <t>г. Каменск-Уральский, Свердловская область</t>
  </si>
  <si>
    <t>"ЦТВС/ДОСААФ Свердловской области"</t>
  </si>
  <si>
    <t>Авраменко Вячеслав</t>
  </si>
  <si>
    <t>ст. Ленинградская, Краснодарский край</t>
  </si>
  <si>
    <t>РЦСП № 1 Краснодара/ДОСААФ Выселки</t>
  </si>
  <si>
    <t>Анферов Вячеслав</t>
  </si>
  <si>
    <t>Лысак Илья</t>
  </si>
  <si>
    <t>Левшин Серафим</t>
  </si>
  <si>
    <t>I ю</t>
  </si>
  <si>
    <t>ГБУ КК "РЦСП № 1"</t>
  </si>
  <si>
    <t>Кучаев Тимур</t>
  </si>
  <si>
    <t>ГБУ КК РЦСП № 1</t>
  </si>
  <si>
    <t>Вырлан Ян</t>
  </si>
  <si>
    <t>РОО "МФПО" (СК "Сура")</t>
  </si>
  <si>
    <t>Берестовский Михаил</t>
  </si>
  <si>
    <t>"Сборная Ямало-Ненецкого АО/Газпромнефть"</t>
  </si>
  <si>
    <t>Трофимов Юрий</t>
  </si>
  <si>
    <t>Белгородская область</t>
  </si>
  <si>
    <t>ДЮСТК "Пилот"</t>
  </si>
  <si>
    <t>Гордеев Артем</t>
  </si>
  <si>
    <t>Петрашин Савва</t>
  </si>
  <si>
    <t>Евлашкин Кирилл</t>
  </si>
  <si>
    <t>СТК "Белогорье"/РОО ДОСААФ России</t>
  </si>
  <si>
    <t>Эйсмонт Ким</t>
  </si>
  <si>
    <t>Иванова Софья</t>
  </si>
  <si>
    <t>г. Красногорск, Московская область</t>
  </si>
  <si>
    <t>ОСТО "Луч, Назаров"</t>
  </si>
  <si>
    <t>Зиатдинов Карим</t>
  </si>
  <si>
    <t>г. Воткинск, Удмуртская Республика</t>
  </si>
  <si>
    <t>Гуляев Константин</t>
  </si>
  <si>
    <t>г. Тула</t>
  </si>
  <si>
    <t>ДОСААФ Тульской области</t>
  </si>
  <si>
    <t>Тактаров Максим</t>
  </si>
  <si>
    <t>г. Сургут, Ханты-Мансийский АО - Югра</t>
  </si>
  <si>
    <t>"Сибирский Легион"</t>
  </si>
  <si>
    <t>Лобанов Николай</t>
  </si>
  <si>
    <t>Пермский край</t>
  </si>
  <si>
    <t>"Сборная Пермского края"</t>
  </si>
  <si>
    <t>Мурашко Станислав</t>
  </si>
  <si>
    <t>Манакин Никита</t>
  </si>
  <si>
    <t>г. Южно-Сахалинск, Сахалинская область</t>
  </si>
  <si>
    <t>Гармаш Данил</t>
  </si>
  <si>
    <t>Митюньков Дмитрий</t>
  </si>
  <si>
    <t>г. Прохладный, Кабардино-Балкарская Республика</t>
  </si>
  <si>
    <t>Дьяков Матвей</t>
  </si>
  <si>
    <t>Павлов Данил</t>
  </si>
  <si>
    <t>МАУ "КУСШТВС"Юность ДОСААФ"</t>
  </si>
  <si>
    <t>Арчаков Руслан</t>
  </si>
  <si>
    <t>г. Нефтеюганск, Ханты-Мансийский АО - Югра</t>
  </si>
  <si>
    <t>"Юганск-Мастер"</t>
  </si>
  <si>
    <t>Шадрин Данил</t>
  </si>
  <si>
    <t>"Baltic Race"</t>
  </si>
  <si>
    <t>п. г. т. Новомихайловский, Краснодарский край (ВДЦ "Орленок").                                                             10 - 14 сентября 2020 года.</t>
  </si>
  <si>
    <t xml:space="preserve">Мотокросс - класс 85 - 0910151811Н - "Юноши". </t>
  </si>
  <si>
    <t>Федорцов Александр</t>
  </si>
  <si>
    <t>Рыбаков Семён</t>
  </si>
  <si>
    <t>РОО "МФПО" (СК "Сура")/МАУ СШ "Мотодром - Арена"</t>
  </si>
  <si>
    <t>Лебедев Михаил</t>
  </si>
  <si>
    <t>МБУ СТШ - КМВЛ</t>
  </si>
  <si>
    <t>Алферьев Арсений</t>
  </si>
  <si>
    <t>"ЦТВС ДОСААФ Свердловской области"</t>
  </si>
  <si>
    <t>Орешкин Елисей</t>
  </si>
  <si>
    <t>Анферов Александр</t>
  </si>
  <si>
    <t>Лобашев Егор</t>
  </si>
  <si>
    <t>г. Обнинск, Калужская область</t>
  </si>
  <si>
    <t>"Онтарис" Тула</t>
  </si>
  <si>
    <t>HUSQ</t>
  </si>
  <si>
    <t>Полежаев Артём</t>
  </si>
  <si>
    <t>г. Озёры, Московская область</t>
  </si>
  <si>
    <t>СТК "Экстрим"Коломна</t>
  </si>
  <si>
    <t>Буравлёв Дмитрий</t>
  </si>
  <si>
    <t>Алтайский край</t>
  </si>
  <si>
    <t>"Алтайский край"</t>
  </si>
  <si>
    <t>Черничко Андрей</t>
  </si>
  <si>
    <t>Михейкин Максим</t>
  </si>
  <si>
    <t>г. Брянск</t>
  </si>
  <si>
    <t>РОО "БО ФМС"</t>
  </si>
  <si>
    <t>Ивачев Фёдор</t>
  </si>
  <si>
    <t>СШОР МО Галлакс</t>
  </si>
  <si>
    <t>Кунаев Ярослав</t>
  </si>
  <si>
    <t>Жидков Богдан</t>
  </si>
  <si>
    <t>г. Шебекино, Белгородская области</t>
  </si>
  <si>
    <t>Иванов Захар</t>
  </si>
  <si>
    <t>г. Корсаков, Сахалинская область</t>
  </si>
  <si>
    <t>Мото-Флай</t>
  </si>
  <si>
    <t>Антонов Глеб</t>
  </si>
  <si>
    <t>г. Боровичи, Новгородская область</t>
  </si>
  <si>
    <t>Боровичи</t>
  </si>
  <si>
    <t>Тычинин Матвей</t>
  </si>
  <si>
    <t>Гусев Данил</t>
  </si>
  <si>
    <t>Мотодром Арена</t>
  </si>
  <si>
    <t>Калентеев Александр</t>
  </si>
  <si>
    <t>г. Углегорск, Сахалинская область</t>
  </si>
  <si>
    <t>Сахалин</t>
  </si>
  <si>
    <t>Гуреев Глеб</t>
  </si>
  <si>
    <t>Орёл Николай</t>
  </si>
  <si>
    <t>МАУ "КУСШТВС "Юность-ДОСААФ"/СШ "ТЭИС"</t>
  </si>
  <si>
    <t>Гордеев Даниил</t>
  </si>
  <si>
    <t>РОО "МФПО" СК "Сура"</t>
  </si>
  <si>
    <t>Курдюков Елисей</t>
  </si>
  <si>
    <t>Шашков Ярослав</t>
  </si>
  <si>
    <t>г. Калуга</t>
  </si>
  <si>
    <t>Дроздов Олег</t>
  </si>
  <si>
    <t>Кравченко Арсений</t>
  </si>
  <si>
    <t>г. Владивосток, Приморский край</t>
  </si>
  <si>
    <t>Савченко Александр</t>
  </si>
  <si>
    <t>г. Светлоград, Калининградская область</t>
  </si>
  <si>
    <t>Махмутов Динар</t>
  </si>
  <si>
    <t>г. Ульяновск</t>
  </si>
  <si>
    <t>УРОО "ФМС" СШ ННВС</t>
  </si>
  <si>
    <t>Yam</t>
  </si>
  <si>
    <t>Найдёнов Алексей</t>
  </si>
  <si>
    <t>СТК "Белогорье" РО ДОСААФ г. Белгород</t>
  </si>
  <si>
    <t>Велькин Дмитрий</t>
  </si>
  <si>
    <t>г. Рузаевка, Республика Мордовия</t>
  </si>
  <si>
    <t>Кравченко Ярослав</t>
  </si>
  <si>
    <t>Барабошкин Роман</t>
  </si>
  <si>
    <t>г. Саранск, Республика Мордовия</t>
  </si>
  <si>
    <t>Орлов Александр</t>
  </si>
  <si>
    <t>Ивлев Алексей</t>
  </si>
  <si>
    <t>г. Шахты, Ростовская область</t>
  </si>
  <si>
    <t xml:space="preserve">Мотокросс - класс 125 - 091016811Г - "Юноши/2Т". </t>
  </si>
  <si>
    <t>Орлов Алексей</t>
  </si>
  <si>
    <t>кмс</t>
  </si>
  <si>
    <t>Петров Никита</t>
  </si>
  <si>
    <t>Хабиров Илья</t>
  </si>
  <si>
    <t>Хайтметов Курбан</t>
  </si>
  <si>
    <t>Бочаров Максим</t>
  </si>
  <si>
    <t>Грищук Арсений</t>
  </si>
  <si>
    <t>Гусев Георгий</t>
  </si>
  <si>
    <t>СШ "Мотодром"</t>
  </si>
  <si>
    <t>Столяров Остап</t>
  </si>
  <si>
    <t>Глебкин Сергей</t>
  </si>
  <si>
    <t>МАУ "КУСШТВС"Юность-ДОСААФ"/ЦТВС"</t>
  </si>
  <si>
    <t>Мельников Платон</t>
  </si>
  <si>
    <t>"Сборная пермского края"</t>
  </si>
  <si>
    <t>Иванютин Максим</t>
  </si>
  <si>
    <t>"Московский спорт - Ivanyutin MX School"</t>
  </si>
  <si>
    <t>Савин Артем</t>
  </si>
  <si>
    <t>Ромачев Никита</t>
  </si>
  <si>
    <t>г. Сокол, Вологодская область</t>
  </si>
  <si>
    <t>"Flofer of life"</t>
  </si>
  <si>
    <t>Чулаев Данил</t>
  </si>
  <si>
    <t>"Юганск - Мастер"</t>
  </si>
  <si>
    <t>Осипов Ярослав</t>
  </si>
  <si>
    <t>г. Тимашевск, Краснодарский край</t>
  </si>
  <si>
    <t>РЦСП № 1</t>
  </si>
  <si>
    <t>Комарь Евгений</t>
  </si>
  <si>
    <t>Джамалудинов Руслан</t>
  </si>
  <si>
    <t>Антонов Тимофей</t>
  </si>
  <si>
    <t>"Baltic Race ГДТЮ Дворец пионеров"</t>
  </si>
  <si>
    <t>Кошелев Артем</t>
  </si>
  <si>
    <t>Елканов Ацамаз</t>
  </si>
  <si>
    <t>г. Владикавказ, Республика Северная Осетия - Алания</t>
  </si>
  <si>
    <t>"ВЛАДИКАВКАЗ"</t>
  </si>
  <si>
    <t>Голицин Арсений</t>
  </si>
  <si>
    <t>Мачеев Александр</t>
  </si>
  <si>
    <t>Андриенко Максим</t>
  </si>
  <si>
    <t>Грушенко Андрей</t>
  </si>
  <si>
    <t>Чемпионат России по мотокроссу 2020 года.</t>
  </si>
  <si>
    <t xml:space="preserve">Мотокросс - класс 125 - 091016811Г - "Мужчины". </t>
  </si>
  <si>
    <t>Петрашин Тимур</t>
  </si>
  <si>
    <t>"ЦТВС/ДОСААФ Свердловской области</t>
  </si>
  <si>
    <t>Баландин Даниил</t>
  </si>
  <si>
    <t>Назаров Артемий</t>
  </si>
  <si>
    <t>Прытов Сергей</t>
  </si>
  <si>
    <t>Шершнев Александр</t>
  </si>
  <si>
    <t>Несытых Василий</t>
  </si>
  <si>
    <t>ММ СНО Северная лига-МАУ КУ СШТВС "Юность-ДОСААФ"</t>
  </si>
  <si>
    <t>Фёдоров Александр</t>
  </si>
  <si>
    <t>СШОР МО/DRC</t>
  </si>
  <si>
    <t>ММСНО "Северная Лига"</t>
  </si>
  <si>
    <t>Фролов Егор</t>
  </si>
  <si>
    <t>Скоробогатов Егор</t>
  </si>
  <si>
    <t>г. Нижний Новгород</t>
  </si>
  <si>
    <t>DRC</t>
  </si>
  <si>
    <t>Мангушев Павел</t>
  </si>
  <si>
    <t xml:space="preserve"> </t>
  </si>
  <si>
    <t>Челябинск</t>
  </si>
  <si>
    <t>Малых Илья</t>
  </si>
  <si>
    <t>Илюхин Илья</t>
  </si>
  <si>
    <t>Коровин Егор</t>
  </si>
  <si>
    <t>Колиба Роман</t>
  </si>
  <si>
    <t>Чемезов Всеволод</t>
  </si>
  <si>
    <t>МАУ КУСШТВС "Юность ДОСААФ"</t>
  </si>
  <si>
    <t>Кузовов Михаил</t>
  </si>
  <si>
    <t>Ставропольский край</t>
  </si>
  <si>
    <t>Орёл Яков</t>
  </si>
  <si>
    <t>Республика Северная Осетия - Алания</t>
  </si>
  <si>
    <t>Комиссаров Григорий</t>
  </si>
  <si>
    <t>г. Липецк</t>
  </si>
  <si>
    <t>ДОСААФ Липецк</t>
  </si>
  <si>
    <t>Анисимов Александр</t>
  </si>
  <si>
    <t xml:space="preserve">ММ СНО Северная лига </t>
  </si>
  <si>
    <t>Ерёмкин Данила</t>
  </si>
  <si>
    <t>Hon</t>
  </si>
  <si>
    <t>Кесов Даниил</t>
  </si>
  <si>
    <t>Фильчагин Игорь</t>
  </si>
  <si>
    <t>Suz</t>
  </si>
  <si>
    <t>Крылов Евгений</t>
  </si>
  <si>
    <t>"Найком"</t>
  </si>
  <si>
    <t>Чернышов Глеб</t>
  </si>
  <si>
    <t>Каражов Алексей</t>
  </si>
  <si>
    <t>г. Крымск, Краснодарский край</t>
  </si>
  <si>
    <t>Сычёв Владимир</t>
  </si>
  <si>
    <t>Московская область</t>
  </si>
  <si>
    <t>Хованцев Родион</t>
  </si>
  <si>
    <t>г. Серпухов, Московская область</t>
  </si>
  <si>
    <t xml:space="preserve">HRT </t>
  </si>
  <si>
    <t>Kaw</t>
  </si>
  <si>
    <t>Красников Андрей</t>
  </si>
  <si>
    <t>Робканов Данил</t>
  </si>
  <si>
    <t>г. Тюмень</t>
  </si>
  <si>
    <t>Сборная команда Тюменской области</t>
  </si>
  <si>
    <t>Шаповалов Артём</t>
  </si>
  <si>
    <t>Дудоладов Данил</t>
  </si>
  <si>
    <t>Чемпионат России по мотокроссу 2020 года - ФИНАЛ - I-й этап.</t>
  </si>
  <si>
    <t xml:space="preserve">Мотокросс - класс 250 - 0910171811М - "Мужчины". </t>
  </si>
  <si>
    <t>Такт</t>
  </si>
  <si>
    <t>Михайлов Евгений</t>
  </si>
  <si>
    <t>Краснодарский край</t>
  </si>
  <si>
    <t>ГБУКК "РЦСП № 1"</t>
  </si>
  <si>
    <t>Лопатин Игнатий</t>
  </si>
  <si>
    <t>Назаров Максим</t>
  </si>
  <si>
    <t>мс</t>
  </si>
  <si>
    <t>Муратов Тимур</t>
  </si>
  <si>
    <t>Валякин Георгий</t>
  </si>
  <si>
    <t>Леонов Владислав</t>
  </si>
  <si>
    <t>"Наиком Extreme"</t>
  </si>
  <si>
    <t>Рыжих Илья</t>
  </si>
  <si>
    <t>Корнев Николай</t>
  </si>
  <si>
    <t>Дергунов Денис</t>
  </si>
  <si>
    <t>Пестов Антон</t>
  </si>
  <si>
    <t>Бушев Максим</t>
  </si>
  <si>
    <t>г. Дзержинск, Нижегородская область</t>
  </si>
  <si>
    <t>"Нижний Новгород"</t>
  </si>
  <si>
    <t>Завьялов Михаил</t>
  </si>
  <si>
    <t>Самарская область</t>
  </si>
  <si>
    <t>СТК "Вираж"</t>
  </si>
  <si>
    <t>Якушин Николай</t>
  </si>
  <si>
    <t>"Мото Флай"</t>
  </si>
  <si>
    <t>Козлов Иван</t>
  </si>
  <si>
    <t>г. Старый Оскол, Белгородская область</t>
  </si>
  <si>
    <t>Брыляков Всеволод</t>
  </si>
  <si>
    <t>Бугреев Александр</t>
  </si>
  <si>
    <t>мсмк</t>
  </si>
  <si>
    <t>Бобин Владимир</t>
  </si>
  <si>
    <t>ММСНО Северная Лига"/МАУ КУСШ ТВС/Юность ДОСААФ</t>
  </si>
  <si>
    <t>Плеченко Иван</t>
  </si>
  <si>
    <t>Тихонов Михаил</t>
  </si>
  <si>
    <t>Кива Александр</t>
  </si>
  <si>
    <t>Строков Давид</t>
  </si>
  <si>
    <t>"IIS Motosport"</t>
  </si>
  <si>
    <t xml:space="preserve">Мотокросс - класс "ОТКРЫТЫЙ - 0910281811Л - "Мужчины". </t>
  </si>
  <si>
    <t>Барсуков Владислав</t>
  </si>
  <si>
    <t>СТК "Заречье"</t>
  </si>
  <si>
    <t>Козлов Михаил</t>
  </si>
  <si>
    <t xml:space="preserve">МС </t>
  </si>
  <si>
    <t>Тоцкий Евгений</t>
  </si>
  <si>
    <t>Комлев Максим</t>
  </si>
  <si>
    <t>г. Подольск, Московская область</t>
  </si>
  <si>
    <t>DRC MX</t>
  </si>
  <si>
    <t>Самарский Михаил</t>
  </si>
  <si>
    <t>Victor of Road</t>
  </si>
  <si>
    <t>Рудинский Александр</t>
  </si>
  <si>
    <t>г. Саратов</t>
  </si>
  <si>
    <t>СК "Ястреб"</t>
  </si>
  <si>
    <t>Гаврилов Константин</t>
  </si>
  <si>
    <t>МОТО-Мастерство</t>
  </si>
  <si>
    <t>Убальди Джованни</t>
  </si>
  <si>
    <t>Токмаков Максим</t>
  </si>
  <si>
    <t>Назаров Владислав</t>
  </si>
  <si>
    <t>г. Павловский Посад, Московская область</t>
  </si>
  <si>
    <t>Nazarov MX Training</t>
  </si>
  <si>
    <t>Ваймер Евгений</t>
  </si>
  <si>
    <t>Республика Хакасия</t>
  </si>
  <si>
    <t>Дроздов Николай</t>
  </si>
  <si>
    <t>г. Новочеркасск, Ростовская область</t>
  </si>
  <si>
    <t>"Drozd and Compani"</t>
  </si>
  <si>
    <t>Тихомиров Андрей</t>
  </si>
  <si>
    <t>г. Кострома</t>
  </si>
  <si>
    <t>МК "Дружба"/ДОСААФ</t>
  </si>
  <si>
    <t>Елагин Игорь</t>
  </si>
  <si>
    <t>Сырхаев Артур</t>
  </si>
  <si>
    <t>Ставрополье</t>
  </si>
  <si>
    <t>Одинцов Алексей</t>
  </si>
  <si>
    <t>Курдюков Михаил</t>
  </si>
  <si>
    <t>г. Элиста, Республика Калмыкия</t>
  </si>
  <si>
    <t>СТК "ИСКРА" Элиста" "ДОСААФ"</t>
  </si>
  <si>
    <t>Ананьев Геннадий</t>
  </si>
  <si>
    <t>УРОО ФМС</t>
  </si>
  <si>
    <t>Кузнецов Александр</t>
  </si>
  <si>
    <t>г. Темрюк, Краснодарский край</t>
  </si>
  <si>
    <t>Кудрявцев Василий</t>
  </si>
  <si>
    <t>ст. Кущёвская, Краснодарский край</t>
  </si>
  <si>
    <t>СТК "Патриот"</t>
  </si>
  <si>
    <t>Кунцеев Сергей</t>
  </si>
  <si>
    <t>"Кубань мотоспорт"</t>
  </si>
  <si>
    <t>Комиссаров Дмитрий</t>
  </si>
  <si>
    <t>г. Волгоград</t>
  </si>
  <si>
    <t>"Мотор Парк"</t>
  </si>
  <si>
    <t>Балябин Сергей</t>
  </si>
  <si>
    <t>г. Кондрово, Калужская область</t>
  </si>
  <si>
    <t>KONDROVO MX</t>
  </si>
  <si>
    <t>Филиппов Альберт</t>
  </si>
  <si>
    <t>г. Канск, Красноярский край</t>
  </si>
  <si>
    <t>Фирсов Сергей</t>
  </si>
  <si>
    <t>СТК "Мотор-парк"</t>
  </si>
  <si>
    <t>Чикилев Дмитрий</t>
  </si>
  <si>
    <t>УРОО "УФМС"</t>
  </si>
  <si>
    <t>Джеус Александр</t>
  </si>
  <si>
    <t>ВДЦ "Орлёнок"</t>
  </si>
  <si>
    <t>Платонов Александр</t>
  </si>
  <si>
    <t>Соловьев Алексей</t>
  </si>
  <si>
    <t>с. Добрянка, Пермский край</t>
  </si>
  <si>
    <t>Эминов Рафаэль</t>
  </si>
  <si>
    <t>г. Земетчино, Пензенская область</t>
  </si>
  <si>
    <t>Керимов Марат</t>
  </si>
  <si>
    <t>ЦДЮТТ "Вираж +"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</si>
</sst>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р_._-;\-* #,##0_р_._-;_-* &quot;-&quot;_р_._-;_-@_-"/>
  </numFmts>
  <fonts count="63">
    <font>
      <sz val="11"/>
      <color theme="1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6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5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8"/>
      <color indexed="54"/>
      <name val="Calibri Light"/>
      <family val="2"/>
    </font>
    <font>
      <u val="single"/>
      <sz val="9.9"/>
      <color indexed="30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0" applyNumberFormat="0" applyBorder="0" applyAlignment="0" applyProtection="0"/>
    <xf numFmtId="176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36" fillId="4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5" borderId="0" applyNumberFormat="0" applyBorder="0" applyAlignment="0" applyProtection="0"/>
    <xf numFmtId="9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37" fillId="0" borderId="1" applyNumberFormat="0" applyFill="0" applyAlignment="0" applyProtection="0"/>
    <xf numFmtId="0" fontId="38" fillId="7" borderId="2" applyNumberFormat="0" applyAlignment="0" applyProtection="0"/>
    <xf numFmtId="0" fontId="39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10" borderId="7" applyNumberFormat="0" applyAlignment="0" applyProtection="0"/>
    <xf numFmtId="0" fontId="48" fillId="11" borderId="8" applyNumberFormat="0" applyAlignment="0" applyProtection="0"/>
    <xf numFmtId="0" fontId="49" fillId="7" borderId="7" applyNumberFormat="0" applyAlignment="0" applyProtection="0"/>
    <xf numFmtId="0" fontId="50" fillId="0" borderId="9" applyNumberFormat="0" applyFill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0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0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left"/>
    </xf>
    <xf numFmtId="0" fontId="0" fillId="33" borderId="0" xfId="0" applyFill="1" applyAlignment="1">
      <alignment/>
    </xf>
    <xf numFmtId="0" fontId="55" fillId="0" borderId="0" xfId="0" applyFont="1" applyAlignment="1">
      <alignment horizontal="center" vertical="center" wrapText="1"/>
    </xf>
    <xf numFmtId="0" fontId="55" fillId="33" borderId="0" xfId="0" applyFont="1" applyFill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6" fillId="33" borderId="0" xfId="0" applyFont="1" applyFill="1" applyAlignment="1">
      <alignment horizontal="center" wrapText="1"/>
    </xf>
    <xf numFmtId="0" fontId="57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7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57" fillId="0" borderId="19" xfId="0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left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horizontal="left" vertical="center" wrapText="1"/>
    </xf>
    <xf numFmtId="0" fontId="56" fillId="33" borderId="21" xfId="0" applyFont="1" applyFill="1" applyBorder="1" applyAlignment="1">
      <alignment horizontal="left" vertical="center" wrapText="1"/>
    </xf>
    <xf numFmtId="0" fontId="56" fillId="33" borderId="22" xfId="0" applyFont="1" applyFill="1" applyBorder="1" applyAlignment="1">
      <alignment horizontal="center" vertical="center" wrapText="1"/>
    </xf>
    <xf numFmtId="0" fontId="56" fillId="33" borderId="23" xfId="0" applyFont="1" applyFill="1" applyBorder="1" applyAlignment="1">
      <alignment horizontal="center" vertical="center" wrapText="1"/>
    </xf>
    <xf numFmtId="0" fontId="56" fillId="33" borderId="24" xfId="0" applyFont="1" applyFill="1" applyBorder="1" applyAlignment="1">
      <alignment horizontal="left" vertical="center" wrapText="1"/>
    </xf>
    <xf numFmtId="0" fontId="56" fillId="33" borderId="23" xfId="0" applyFont="1" applyFill="1" applyBorder="1" applyAlignment="1">
      <alignment horizontal="left" vertical="center" wrapText="1"/>
    </xf>
    <xf numFmtId="0" fontId="56" fillId="33" borderId="24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56" fillId="33" borderId="25" xfId="0" applyFont="1" applyFill="1" applyBorder="1" applyAlignment="1">
      <alignment horizontal="center" vertical="center" wrapText="1"/>
    </xf>
    <xf numFmtId="0" fontId="56" fillId="33" borderId="26" xfId="0" applyFont="1" applyFill="1" applyBorder="1" applyAlignment="1">
      <alignment horizontal="center" vertical="center" wrapText="1"/>
    </xf>
    <xf numFmtId="0" fontId="56" fillId="33" borderId="27" xfId="0" applyFont="1" applyFill="1" applyBorder="1" applyAlignment="1">
      <alignment horizontal="left" vertical="center" wrapText="1"/>
    </xf>
    <xf numFmtId="0" fontId="56" fillId="33" borderId="26" xfId="0" applyFont="1" applyFill="1" applyBorder="1" applyAlignment="1">
      <alignment horizontal="left" vertical="center" wrapText="1"/>
    </xf>
    <xf numFmtId="0" fontId="56" fillId="33" borderId="27" xfId="0" applyFont="1" applyFill="1" applyBorder="1" applyAlignment="1">
      <alignment horizontal="center" vertical="center" wrapText="1"/>
    </xf>
    <xf numFmtId="0" fontId="56" fillId="33" borderId="28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58" fillId="33" borderId="0" xfId="0" applyFont="1" applyFill="1" applyAlignment="1">
      <alignment horizontal="left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  <xf numFmtId="0" fontId="56" fillId="34" borderId="21" xfId="0" applyFont="1" applyFill="1" applyBorder="1" applyAlignment="1">
      <alignment horizontal="center" vertical="center" wrapText="1"/>
    </xf>
    <xf numFmtId="0" fontId="56" fillId="34" borderId="20" xfId="0" applyFont="1" applyFill="1" applyBorder="1" applyAlignment="1">
      <alignment horizontal="center" vertical="center" wrapText="1"/>
    </xf>
    <xf numFmtId="0" fontId="56" fillId="35" borderId="21" xfId="0" applyFont="1" applyFill="1" applyBorder="1" applyAlignment="1">
      <alignment horizontal="center" vertical="center" wrapText="1"/>
    </xf>
    <xf numFmtId="0" fontId="56" fillId="34" borderId="26" xfId="0" applyFont="1" applyFill="1" applyBorder="1" applyAlignment="1">
      <alignment horizontal="center" vertical="center" wrapText="1"/>
    </xf>
    <xf numFmtId="0" fontId="56" fillId="34" borderId="25" xfId="0" applyFont="1" applyFill="1" applyBorder="1" applyAlignment="1">
      <alignment horizontal="center" vertical="center" wrapText="1"/>
    </xf>
    <xf numFmtId="0" fontId="56" fillId="35" borderId="26" xfId="0" applyFont="1" applyFill="1" applyBorder="1" applyAlignment="1">
      <alignment horizontal="center" vertical="center" wrapText="1"/>
    </xf>
    <xf numFmtId="0" fontId="56" fillId="34" borderId="23" xfId="0" applyFont="1" applyFill="1" applyBorder="1" applyAlignment="1">
      <alignment horizontal="center" vertical="center" wrapText="1"/>
    </xf>
    <xf numFmtId="0" fontId="56" fillId="34" borderId="28" xfId="0" applyFont="1" applyFill="1" applyBorder="1" applyAlignment="1">
      <alignment horizontal="center" vertical="center" wrapText="1"/>
    </xf>
    <xf numFmtId="0" fontId="56" fillId="35" borderId="23" xfId="0" applyFont="1" applyFill="1" applyBorder="1" applyAlignment="1">
      <alignment horizontal="center" vertical="center" wrapText="1"/>
    </xf>
    <xf numFmtId="0" fontId="56" fillId="35" borderId="22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4" borderId="33" xfId="0" applyFont="1" applyFill="1" applyBorder="1" applyAlignment="1">
      <alignment horizontal="center" vertical="center" wrapText="1"/>
    </xf>
    <xf numFmtId="0" fontId="56" fillId="33" borderId="34" xfId="0" applyFont="1" applyFill="1" applyBorder="1" applyAlignment="1">
      <alignment horizontal="center" vertical="center" wrapText="1"/>
    </xf>
    <xf numFmtId="0" fontId="56" fillId="0" borderId="34" xfId="0" applyFont="1" applyBorder="1" applyAlignment="1">
      <alignment horizontal="center" wrapText="1"/>
    </xf>
    <xf numFmtId="0" fontId="56" fillId="33" borderId="33" xfId="0" applyFont="1" applyFill="1" applyBorder="1" applyAlignment="1">
      <alignment horizontal="center" vertical="center" wrapText="1"/>
    </xf>
    <xf numFmtId="0" fontId="56" fillId="34" borderId="35" xfId="0" applyFont="1" applyFill="1" applyBorder="1" applyAlignment="1">
      <alignment horizontal="center" vertical="center" wrapText="1"/>
    </xf>
    <xf numFmtId="0" fontId="56" fillId="33" borderId="36" xfId="0" applyFont="1" applyFill="1" applyBorder="1" applyAlignment="1">
      <alignment horizontal="center" vertical="center" wrapText="1"/>
    </xf>
    <xf numFmtId="0" fontId="56" fillId="34" borderId="29" xfId="0" applyFont="1" applyFill="1" applyBorder="1" applyAlignment="1">
      <alignment horizontal="center" vertical="center" wrapText="1"/>
    </xf>
    <xf numFmtId="0" fontId="56" fillId="33" borderId="29" xfId="0" applyFont="1" applyFill="1" applyBorder="1" applyAlignment="1">
      <alignment horizontal="center" vertical="center" wrapText="1"/>
    </xf>
    <xf numFmtId="0" fontId="56" fillId="34" borderId="37" xfId="0" applyFont="1" applyFill="1" applyBorder="1" applyAlignment="1">
      <alignment horizontal="center" vertical="center" wrapText="1"/>
    </xf>
    <xf numFmtId="0" fontId="56" fillId="34" borderId="38" xfId="0" applyFont="1" applyFill="1" applyBorder="1" applyAlignment="1">
      <alignment horizontal="center" vertical="center" wrapText="1"/>
    </xf>
    <xf numFmtId="0" fontId="56" fillId="33" borderId="38" xfId="0" applyFont="1" applyFill="1" applyBorder="1" applyAlignment="1">
      <alignment horizontal="center" vertical="center" wrapText="1"/>
    </xf>
    <xf numFmtId="0" fontId="56" fillId="34" borderId="39" xfId="0" applyFont="1" applyFill="1" applyBorder="1" applyAlignment="1">
      <alignment horizontal="center" vertical="center" wrapText="1"/>
    </xf>
    <xf numFmtId="0" fontId="56" fillId="0" borderId="38" xfId="0" applyFont="1" applyBorder="1" applyAlignment="1">
      <alignment horizontal="center" wrapText="1"/>
    </xf>
    <xf numFmtId="0" fontId="56" fillId="34" borderId="40" xfId="0" applyFont="1" applyFill="1" applyBorder="1" applyAlignment="1">
      <alignment horizontal="center" vertical="center" wrapText="1"/>
    </xf>
    <xf numFmtId="0" fontId="56" fillId="33" borderId="40" xfId="0" applyFont="1" applyFill="1" applyBorder="1" applyAlignment="1">
      <alignment horizontal="center" vertical="center" wrapText="1"/>
    </xf>
    <xf numFmtId="0" fontId="56" fillId="34" borderId="41" xfId="0" applyFont="1" applyFill="1" applyBorder="1" applyAlignment="1">
      <alignment horizontal="center" vertical="center" wrapText="1"/>
    </xf>
    <xf numFmtId="0" fontId="59" fillId="33" borderId="24" xfId="0" applyFont="1" applyFill="1" applyBorder="1" applyAlignment="1">
      <alignment horizontal="center" vertical="center" wrapText="1"/>
    </xf>
    <xf numFmtId="0" fontId="59" fillId="33" borderId="2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56" fillId="33" borderId="13" xfId="0" applyFont="1" applyFill="1" applyBorder="1" applyAlignment="1">
      <alignment horizontal="center" vertical="center" wrapText="1"/>
    </xf>
    <xf numFmtId="0" fontId="59" fillId="33" borderId="22" xfId="0" applyFont="1" applyFill="1" applyBorder="1" applyAlignment="1">
      <alignment horizontal="left" vertical="center" wrapText="1"/>
    </xf>
    <xf numFmtId="0" fontId="56" fillId="33" borderId="22" xfId="0" applyFont="1" applyFill="1" applyBorder="1" applyAlignment="1">
      <alignment horizontal="left" vertical="top" wrapText="1"/>
    </xf>
    <xf numFmtId="0" fontId="56" fillId="33" borderId="21" xfId="0" applyFont="1" applyFill="1" applyBorder="1" applyAlignment="1">
      <alignment horizontal="center" wrapText="1"/>
    </xf>
    <xf numFmtId="0" fontId="56" fillId="0" borderId="22" xfId="0" applyFont="1" applyBorder="1" applyAlignment="1">
      <alignment horizontal="left" vertical="top" wrapText="1"/>
    </xf>
    <xf numFmtId="0" fontId="56" fillId="0" borderId="21" xfId="0" applyFont="1" applyBorder="1" applyAlignment="1">
      <alignment horizontal="center" wrapText="1"/>
    </xf>
    <xf numFmtId="0" fontId="56" fillId="0" borderId="22" xfId="0" applyFont="1" applyBorder="1" applyAlignment="1">
      <alignment horizontal="left" wrapText="1"/>
    </xf>
    <xf numFmtId="0" fontId="56" fillId="0" borderId="33" xfId="0" applyFont="1" applyBorder="1" applyAlignment="1">
      <alignment horizontal="center" wrapText="1"/>
    </xf>
    <xf numFmtId="0" fontId="56" fillId="33" borderId="35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 applyProtection="1">
      <alignment horizontal="center" vertical="center" wrapText="1"/>
      <protection locked="0"/>
    </xf>
    <xf numFmtId="0" fontId="13" fillId="33" borderId="16" xfId="0" applyFont="1" applyFill="1" applyBorder="1" applyAlignment="1" applyProtection="1">
      <alignment horizontal="center" vertical="center" wrapText="1"/>
      <protection locked="0"/>
    </xf>
    <xf numFmtId="0" fontId="59" fillId="33" borderId="12" xfId="0" applyFont="1" applyFill="1" applyBorder="1" applyAlignment="1">
      <alignment horizontal="center" vertical="center" wrapText="1"/>
    </xf>
    <xf numFmtId="0" fontId="60" fillId="33" borderId="24" xfId="0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left" vertical="center" wrapText="1"/>
    </xf>
    <xf numFmtId="0" fontId="56" fillId="34" borderId="42" xfId="0" applyFont="1" applyFill="1" applyBorder="1" applyAlignment="1">
      <alignment horizontal="center" vertical="center" wrapText="1"/>
    </xf>
    <xf numFmtId="0" fontId="56" fillId="33" borderId="43" xfId="0" applyFont="1" applyFill="1" applyBorder="1" applyAlignment="1">
      <alignment horizontal="left" vertical="center" wrapText="1"/>
    </xf>
    <xf numFmtId="0" fontId="56" fillId="33" borderId="42" xfId="0" applyFont="1" applyFill="1" applyBorder="1" applyAlignment="1">
      <alignment horizontal="center" vertical="center" wrapText="1"/>
    </xf>
    <xf numFmtId="0" fontId="56" fillId="33" borderId="42" xfId="0" applyFont="1" applyFill="1" applyBorder="1" applyAlignment="1">
      <alignment horizontal="left" vertical="center" wrapText="1"/>
    </xf>
    <xf numFmtId="0" fontId="56" fillId="33" borderId="43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33" borderId="0" xfId="0" applyFont="1" applyFill="1" applyAlignment="1">
      <alignment horizontal="center" vertical="center" wrapText="1"/>
    </xf>
    <xf numFmtId="0" fontId="56" fillId="33" borderId="44" xfId="0" applyFont="1" applyFill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wmf" /><Relationship Id="rId5" Type="http://schemas.openxmlformats.org/officeDocument/2006/relationships/image" Target="../media/image5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66675</xdr:rowOff>
    </xdr:from>
    <xdr:to>
      <xdr:col>5</xdr:col>
      <xdr:colOff>1866900</xdr:colOff>
      <xdr:row>0</xdr:row>
      <xdr:rowOff>590550</xdr:rowOff>
    </xdr:to>
    <xdr:sp>
      <xdr:nvSpPr>
        <xdr:cNvPr id="1" name="AutoShape 1023"/>
        <xdr:cNvSpPr>
          <a:spLocks/>
        </xdr:cNvSpPr>
      </xdr:nvSpPr>
      <xdr:spPr>
        <a:xfrm>
          <a:off x="1133475" y="66675"/>
          <a:ext cx="6905625" cy="52387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10</xdr:col>
      <xdr:colOff>371475</xdr:colOff>
      <xdr:row>0</xdr:row>
      <xdr:rowOff>76200</xdr:rowOff>
    </xdr:from>
    <xdr:to>
      <xdr:col>11</xdr:col>
      <xdr:colOff>647700</xdr:colOff>
      <xdr:row>0</xdr:row>
      <xdr:rowOff>638175</xdr:rowOff>
    </xdr:to>
    <xdr:pic>
      <xdr:nvPicPr>
        <xdr:cNvPr id="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91950" y="76200"/>
          <a:ext cx="695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76200</xdr:colOff>
      <xdr:row>0</xdr:row>
      <xdr:rowOff>638175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962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2638425</xdr:colOff>
      <xdr:row>0</xdr:row>
      <xdr:rowOff>142875</xdr:rowOff>
    </xdr:from>
    <xdr:to>
      <xdr:col>9</xdr:col>
      <xdr:colOff>66675</xdr:colOff>
      <xdr:row>0</xdr:row>
      <xdr:rowOff>638175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10625" y="142875"/>
          <a:ext cx="2190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142875</xdr:rowOff>
    </xdr:from>
    <xdr:to>
      <xdr:col>5</xdr:col>
      <xdr:colOff>2133600</xdr:colOff>
      <xdr:row>0</xdr:row>
      <xdr:rowOff>619125</xdr:rowOff>
    </xdr:to>
    <xdr:sp>
      <xdr:nvSpPr>
        <xdr:cNvPr id="1" name="AutoShape 23"/>
        <xdr:cNvSpPr>
          <a:spLocks/>
        </xdr:cNvSpPr>
      </xdr:nvSpPr>
      <xdr:spPr>
        <a:xfrm>
          <a:off x="1152525" y="142875"/>
          <a:ext cx="7572375" cy="4762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10</xdr:col>
      <xdr:colOff>247650</xdr:colOff>
      <xdr:row>0</xdr:row>
      <xdr:rowOff>133350</xdr:rowOff>
    </xdr:from>
    <xdr:to>
      <xdr:col>11</xdr:col>
      <xdr:colOff>895350</xdr:colOff>
      <xdr:row>0</xdr:row>
      <xdr:rowOff>695325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13335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0</xdr:colOff>
      <xdr:row>0</xdr:row>
      <xdr:rowOff>695325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1095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2486025</xdr:colOff>
      <xdr:row>0</xdr:row>
      <xdr:rowOff>219075</xdr:rowOff>
    </xdr:from>
    <xdr:to>
      <xdr:col>9</xdr:col>
      <xdr:colOff>409575</xdr:colOff>
      <xdr:row>0</xdr:row>
      <xdr:rowOff>695325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77325" y="219075"/>
          <a:ext cx="2190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85725</xdr:rowOff>
    </xdr:from>
    <xdr:to>
      <xdr:col>5</xdr:col>
      <xdr:colOff>2990850</xdr:colOff>
      <xdr:row>0</xdr:row>
      <xdr:rowOff>942975</xdr:rowOff>
    </xdr:to>
    <xdr:sp>
      <xdr:nvSpPr>
        <xdr:cNvPr id="1" name="AutoShape 15"/>
        <xdr:cNvSpPr>
          <a:spLocks/>
        </xdr:cNvSpPr>
      </xdr:nvSpPr>
      <xdr:spPr>
        <a:xfrm>
          <a:off x="1019175" y="85725"/>
          <a:ext cx="9096375" cy="8572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10</xdr:col>
      <xdr:colOff>247650</xdr:colOff>
      <xdr:row>0</xdr:row>
      <xdr:rowOff>133350</xdr:rowOff>
    </xdr:from>
    <xdr:to>
      <xdr:col>11</xdr:col>
      <xdr:colOff>895350</xdr:colOff>
      <xdr:row>0</xdr:row>
      <xdr:rowOff>990600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63475" y="133350"/>
          <a:ext cx="1066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57150</xdr:colOff>
      <xdr:row>0</xdr:row>
      <xdr:rowOff>990600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</xdr:colOff>
      <xdr:row>0</xdr:row>
      <xdr:rowOff>276225</xdr:rowOff>
    </xdr:from>
    <xdr:to>
      <xdr:col>10</xdr:col>
      <xdr:colOff>180975</xdr:colOff>
      <xdr:row>0</xdr:row>
      <xdr:rowOff>809625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06050" y="276225"/>
          <a:ext cx="2190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247650</xdr:colOff>
      <xdr:row>11</xdr:row>
      <xdr:rowOff>0</xdr:rowOff>
    </xdr:from>
    <xdr:to>
      <xdr:col>15</xdr:col>
      <xdr:colOff>219075</xdr:colOff>
      <xdr:row>11</xdr:row>
      <xdr:rowOff>381000</xdr:rowOff>
    </xdr:to>
    <xdr:pic>
      <xdr:nvPicPr>
        <xdr:cNvPr id="5" name="Picture 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3944600" y="3152775"/>
          <a:ext cx="1800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247650</xdr:colOff>
      <xdr:row>9</xdr:row>
      <xdr:rowOff>95250</xdr:rowOff>
    </xdr:from>
    <xdr:to>
      <xdr:col>15</xdr:col>
      <xdr:colOff>219075</xdr:colOff>
      <xdr:row>10</xdr:row>
      <xdr:rowOff>381000</xdr:rowOff>
    </xdr:to>
    <xdr:pic>
      <xdr:nvPicPr>
        <xdr:cNvPr id="6" name="Picture 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3944600" y="2486025"/>
          <a:ext cx="1800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1304925</xdr:colOff>
      <xdr:row>0</xdr:row>
      <xdr:rowOff>85725</xdr:rowOff>
    </xdr:from>
    <xdr:to>
      <xdr:col>5</xdr:col>
      <xdr:colOff>2990850</xdr:colOff>
      <xdr:row>0</xdr:row>
      <xdr:rowOff>561975</xdr:rowOff>
    </xdr:to>
    <xdr:sp>
      <xdr:nvSpPr>
        <xdr:cNvPr id="1" name="AutoShape 35"/>
        <xdr:cNvSpPr>
          <a:spLocks/>
        </xdr:cNvSpPr>
      </xdr:nvSpPr>
      <xdr:spPr>
        <a:xfrm>
          <a:off x="2085975" y="85725"/>
          <a:ext cx="7581900" cy="4762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10</xdr:col>
      <xdr:colOff>247650</xdr:colOff>
      <xdr:row>0</xdr:row>
      <xdr:rowOff>133350</xdr:rowOff>
    </xdr:from>
    <xdr:to>
      <xdr:col>11</xdr:col>
      <xdr:colOff>895350</xdr:colOff>
      <xdr:row>0</xdr:row>
      <xdr:rowOff>600075</xdr:rowOff>
    </xdr:to>
    <xdr:pic>
      <xdr:nvPicPr>
        <xdr:cNvPr id="2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87400" y="133350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466725</xdr:colOff>
      <xdr:row>0</xdr:row>
      <xdr:rowOff>571500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3238500</xdr:colOff>
      <xdr:row>0</xdr:row>
      <xdr:rowOff>104775</xdr:rowOff>
    </xdr:from>
    <xdr:to>
      <xdr:col>7</xdr:col>
      <xdr:colOff>352425</xdr:colOff>
      <xdr:row>0</xdr:row>
      <xdr:rowOff>428625</xdr:rowOff>
    </xdr:to>
    <xdr:pic>
      <xdr:nvPicPr>
        <xdr:cNvPr id="4" name="Pictur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15525" y="104775"/>
          <a:ext cx="2200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85725</xdr:rowOff>
    </xdr:from>
    <xdr:to>
      <xdr:col>5</xdr:col>
      <xdr:colOff>2990850</xdr:colOff>
      <xdr:row>0</xdr:row>
      <xdr:rowOff>657225</xdr:rowOff>
    </xdr:to>
    <xdr:sp>
      <xdr:nvSpPr>
        <xdr:cNvPr id="1" name="AutoShape 31"/>
        <xdr:cNvSpPr>
          <a:spLocks/>
        </xdr:cNvSpPr>
      </xdr:nvSpPr>
      <xdr:spPr>
        <a:xfrm>
          <a:off x="1362075" y="85725"/>
          <a:ext cx="8410575" cy="57150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10</xdr:col>
      <xdr:colOff>247650</xdr:colOff>
      <xdr:row>0</xdr:row>
      <xdr:rowOff>133350</xdr:rowOff>
    </xdr:from>
    <xdr:to>
      <xdr:col>11</xdr:col>
      <xdr:colOff>895350</xdr:colOff>
      <xdr:row>0</xdr:row>
      <xdr:rowOff>704850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20575" y="133350"/>
          <a:ext cx="1066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28575</xdr:colOff>
      <xdr:row>0</xdr:row>
      <xdr:rowOff>695325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</xdr:colOff>
      <xdr:row>0</xdr:row>
      <xdr:rowOff>142875</xdr:rowOff>
    </xdr:from>
    <xdr:to>
      <xdr:col>10</xdr:col>
      <xdr:colOff>180975</xdr:colOff>
      <xdr:row>0</xdr:row>
      <xdr:rowOff>571500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63150" y="142875"/>
          <a:ext cx="2190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85725</xdr:rowOff>
    </xdr:from>
    <xdr:to>
      <xdr:col>5</xdr:col>
      <xdr:colOff>2990850</xdr:colOff>
      <xdr:row>0</xdr:row>
      <xdr:rowOff>942975</xdr:rowOff>
    </xdr:to>
    <xdr:sp>
      <xdr:nvSpPr>
        <xdr:cNvPr id="1" name="AutoShape 27"/>
        <xdr:cNvSpPr>
          <a:spLocks/>
        </xdr:cNvSpPr>
      </xdr:nvSpPr>
      <xdr:spPr>
        <a:xfrm>
          <a:off x="1209675" y="85725"/>
          <a:ext cx="9001125" cy="8572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10</xdr:col>
      <xdr:colOff>247650</xdr:colOff>
      <xdr:row>0</xdr:row>
      <xdr:rowOff>133350</xdr:rowOff>
    </xdr:from>
    <xdr:to>
      <xdr:col>11</xdr:col>
      <xdr:colOff>895350</xdr:colOff>
      <xdr:row>0</xdr:row>
      <xdr:rowOff>990600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39950" y="133350"/>
          <a:ext cx="1066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57150</xdr:colOff>
      <xdr:row>0</xdr:row>
      <xdr:rowOff>990600</xdr:rowOff>
    </xdr:to>
    <xdr:pic>
      <xdr:nvPicPr>
        <xdr:cNvPr id="3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1152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</xdr:colOff>
      <xdr:row>0</xdr:row>
      <xdr:rowOff>276225</xdr:rowOff>
    </xdr:from>
    <xdr:to>
      <xdr:col>10</xdr:col>
      <xdr:colOff>180975</xdr:colOff>
      <xdr:row>0</xdr:row>
      <xdr:rowOff>809625</xdr:rowOff>
    </xdr:to>
    <xdr:pic>
      <xdr:nvPicPr>
        <xdr:cNvPr id="4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82525" y="276225"/>
          <a:ext cx="2190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95250</xdr:rowOff>
    </xdr:from>
    <xdr:to>
      <xdr:col>5</xdr:col>
      <xdr:colOff>2609850</xdr:colOff>
      <xdr:row>0</xdr:row>
      <xdr:rowOff>723900</xdr:rowOff>
    </xdr:to>
    <xdr:sp>
      <xdr:nvSpPr>
        <xdr:cNvPr id="1" name="AutoShape 7"/>
        <xdr:cNvSpPr>
          <a:spLocks/>
        </xdr:cNvSpPr>
      </xdr:nvSpPr>
      <xdr:spPr>
        <a:xfrm>
          <a:off x="781050" y="95250"/>
          <a:ext cx="5791200" cy="6286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8</xdr:col>
      <xdr:colOff>333375</xdr:colOff>
      <xdr:row>0</xdr:row>
      <xdr:rowOff>95250</xdr:rowOff>
    </xdr:from>
    <xdr:to>
      <xdr:col>10</xdr:col>
      <xdr:colOff>409575</xdr:colOff>
      <xdr:row>0</xdr:row>
      <xdr:rowOff>800100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44200" y="95250"/>
          <a:ext cx="1066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1</xdr:col>
      <xdr:colOff>447675</xdr:colOff>
      <xdr:row>0</xdr:row>
      <xdr:rowOff>723900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762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0</xdr:row>
      <xdr:rowOff>152400</xdr:rowOff>
    </xdr:from>
    <xdr:to>
      <xdr:col>6</xdr:col>
      <xdr:colOff>2371725</xdr:colOff>
      <xdr:row>0</xdr:row>
      <xdr:rowOff>685800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67625" y="152400"/>
          <a:ext cx="2190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76200</xdr:rowOff>
    </xdr:from>
    <xdr:to>
      <xdr:col>5</xdr:col>
      <xdr:colOff>1695450</xdr:colOff>
      <xdr:row>0</xdr:row>
      <xdr:rowOff>457200</xdr:rowOff>
    </xdr:to>
    <xdr:sp>
      <xdr:nvSpPr>
        <xdr:cNvPr id="1" name="AutoShape 3"/>
        <xdr:cNvSpPr>
          <a:spLocks/>
        </xdr:cNvSpPr>
      </xdr:nvSpPr>
      <xdr:spPr>
        <a:xfrm>
          <a:off x="923925" y="76200"/>
          <a:ext cx="7839075" cy="38100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9</xdr:col>
      <xdr:colOff>304800</xdr:colOff>
      <xdr:row>0</xdr:row>
      <xdr:rowOff>85725</xdr:rowOff>
    </xdr:from>
    <xdr:to>
      <xdr:col>11</xdr:col>
      <xdr:colOff>609600</xdr:colOff>
      <xdr:row>1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77700" y="85725"/>
          <a:ext cx="1209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1</xdr:col>
      <xdr:colOff>561975</xdr:colOff>
      <xdr:row>0</xdr:row>
      <xdr:rowOff>542925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876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2524125</xdr:colOff>
      <xdr:row>0</xdr:row>
      <xdr:rowOff>114300</xdr:rowOff>
    </xdr:from>
    <xdr:to>
      <xdr:col>7</xdr:col>
      <xdr:colOff>533400</xdr:colOff>
      <xdr:row>0</xdr:row>
      <xdr:rowOff>466725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91675" y="114300"/>
          <a:ext cx="17240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7030A0"/>
  </sheetPr>
  <dimension ref="A1:E41"/>
  <sheetViews>
    <sheetView workbookViewId="0" topLeftCell="A1">
      <selection activeCell="A1" sqref="A1:A16384"/>
    </sheetView>
  </sheetViews>
  <sheetFormatPr defaultColWidth="9.140625" defaultRowHeight="15"/>
  <cols>
    <col min="1" max="1" width="10.57421875" style="0" customWidth="1"/>
    <col min="2" max="2" width="10.421875" style="0" customWidth="1"/>
    <col min="3" max="3" width="10.57421875" style="0" customWidth="1"/>
    <col min="4" max="4" width="11.421875" style="0" customWidth="1"/>
    <col min="5" max="5" width="14.421875" style="0" customWidth="1"/>
  </cols>
  <sheetData>
    <row r="1" spans="1:4" ht="30" customHeight="1">
      <c r="A1" t="s">
        <v>0</v>
      </c>
      <c r="B1" t="s">
        <v>1</v>
      </c>
      <c r="C1" t="s">
        <v>2</v>
      </c>
      <c r="D1" t="s">
        <v>3</v>
      </c>
    </row>
    <row r="2" spans="1:5" ht="15">
      <c r="A2" t="s">
        <v>4</v>
      </c>
      <c r="C2" t="s">
        <v>5</v>
      </c>
      <c r="D2">
        <v>1</v>
      </c>
      <c r="E2">
        <v>45</v>
      </c>
    </row>
    <row r="3" spans="1:5" ht="15">
      <c r="A3" t="s">
        <v>6</v>
      </c>
      <c r="C3" t="s">
        <v>7</v>
      </c>
      <c r="D3">
        <v>2</v>
      </c>
      <c r="E3">
        <v>42</v>
      </c>
    </row>
    <row r="4" spans="1:5" ht="15">
      <c r="A4" t="s">
        <v>8</v>
      </c>
      <c r="C4" t="s">
        <v>9</v>
      </c>
      <c r="D4">
        <v>3</v>
      </c>
      <c r="E4">
        <v>40</v>
      </c>
    </row>
    <row r="5" spans="1:5" ht="15">
      <c r="A5" t="s">
        <v>10</v>
      </c>
      <c r="C5" t="s">
        <v>11</v>
      </c>
      <c r="D5">
        <v>4</v>
      </c>
      <c r="E5">
        <v>38</v>
      </c>
    </row>
    <row r="6" spans="1:5" ht="15">
      <c r="A6" t="s">
        <v>12</v>
      </c>
      <c r="C6" t="s">
        <v>13</v>
      </c>
      <c r="D6">
        <v>5</v>
      </c>
      <c r="E6">
        <v>36</v>
      </c>
    </row>
    <row r="7" spans="1:5" ht="15">
      <c r="A7" t="s">
        <v>14</v>
      </c>
      <c r="C7" t="s">
        <v>15</v>
      </c>
      <c r="D7">
        <v>6</v>
      </c>
      <c r="E7">
        <v>35</v>
      </c>
    </row>
    <row r="8" spans="1:5" ht="15">
      <c r="A8" t="s">
        <v>16</v>
      </c>
      <c r="C8" t="s">
        <v>17</v>
      </c>
      <c r="D8">
        <v>7</v>
      </c>
      <c r="E8">
        <v>34</v>
      </c>
    </row>
    <row r="9" spans="1:5" ht="15">
      <c r="A9" t="s">
        <v>18</v>
      </c>
      <c r="C9" t="s">
        <v>19</v>
      </c>
      <c r="D9">
        <v>8</v>
      </c>
      <c r="E9">
        <v>33</v>
      </c>
    </row>
    <row r="10" spans="1:5" ht="15">
      <c r="A10" t="s">
        <v>20</v>
      </c>
      <c r="C10" t="s">
        <v>21</v>
      </c>
      <c r="D10">
        <v>9</v>
      </c>
      <c r="E10">
        <v>32</v>
      </c>
    </row>
    <row r="11" spans="1:5" ht="15">
      <c r="A11" t="s">
        <v>22</v>
      </c>
      <c r="C11" t="s">
        <v>23</v>
      </c>
      <c r="D11">
        <v>10</v>
      </c>
      <c r="E11">
        <v>31</v>
      </c>
    </row>
    <row r="12" spans="3:5" ht="15">
      <c r="C12" t="s">
        <v>24</v>
      </c>
      <c r="D12">
        <v>11</v>
      </c>
      <c r="E12">
        <v>30</v>
      </c>
    </row>
    <row r="13" spans="4:5" ht="15">
      <c r="D13">
        <v>12</v>
      </c>
      <c r="E13">
        <v>29</v>
      </c>
    </row>
    <row r="14" spans="4:5" ht="15">
      <c r="D14">
        <v>13</v>
      </c>
      <c r="E14">
        <v>28</v>
      </c>
    </row>
    <row r="15" spans="4:5" ht="15">
      <c r="D15">
        <v>14</v>
      </c>
      <c r="E15">
        <v>27</v>
      </c>
    </row>
    <row r="16" spans="4:5" ht="15">
      <c r="D16">
        <v>15</v>
      </c>
      <c r="E16">
        <v>26</v>
      </c>
    </row>
    <row r="17" spans="4:5" ht="15">
      <c r="D17">
        <v>16</v>
      </c>
      <c r="E17">
        <v>25</v>
      </c>
    </row>
    <row r="18" spans="4:5" ht="15">
      <c r="D18">
        <v>17</v>
      </c>
      <c r="E18">
        <v>24</v>
      </c>
    </row>
    <row r="19" spans="4:5" ht="15">
      <c r="D19">
        <v>18</v>
      </c>
      <c r="E19">
        <v>23</v>
      </c>
    </row>
    <row r="20" spans="4:5" ht="15">
      <c r="D20">
        <v>19</v>
      </c>
      <c r="E20">
        <v>22</v>
      </c>
    </row>
    <row r="21" spans="4:5" ht="15">
      <c r="D21">
        <v>20</v>
      </c>
      <c r="E21">
        <v>21</v>
      </c>
    </row>
    <row r="22" spans="4:5" ht="15">
      <c r="D22">
        <v>21</v>
      </c>
      <c r="E22">
        <v>20</v>
      </c>
    </row>
    <row r="23" spans="4:5" ht="15">
      <c r="D23">
        <v>22</v>
      </c>
      <c r="E23">
        <v>19</v>
      </c>
    </row>
    <row r="24" spans="4:5" ht="15">
      <c r="D24">
        <v>23</v>
      </c>
      <c r="E24">
        <v>18</v>
      </c>
    </row>
    <row r="25" spans="4:5" ht="15">
      <c r="D25">
        <v>24</v>
      </c>
      <c r="E25">
        <v>17</v>
      </c>
    </row>
    <row r="26" spans="4:5" ht="15">
      <c r="D26">
        <v>25</v>
      </c>
      <c r="E26">
        <v>16</v>
      </c>
    </row>
    <row r="27" spans="4:5" ht="15">
      <c r="D27">
        <v>26</v>
      </c>
      <c r="E27">
        <v>15</v>
      </c>
    </row>
    <row r="28" spans="4:5" ht="15">
      <c r="D28">
        <v>27</v>
      </c>
      <c r="E28">
        <v>14</v>
      </c>
    </row>
    <row r="29" spans="4:5" ht="15">
      <c r="D29">
        <v>28</v>
      </c>
      <c r="E29">
        <v>13</v>
      </c>
    </row>
    <row r="30" spans="4:5" ht="15">
      <c r="D30">
        <v>29</v>
      </c>
      <c r="E30">
        <v>12</v>
      </c>
    </row>
    <row r="31" spans="4:5" ht="15">
      <c r="D31">
        <v>30</v>
      </c>
      <c r="E31">
        <v>11</v>
      </c>
    </row>
    <row r="32" spans="4:5" ht="15">
      <c r="D32">
        <v>31</v>
      </c>
      <c r="E32">
        <v>10</v>
      </c>
    </row>
    <row r="33" spans="4:5" ht="15">
      <c r="D33">
        <v>32</v>
      </c>
      <c r="E33">
        <v>9</v>
      </c>
    </row>
    <row r="34" spans="4:5" ht="15">
      <c r="D34">
        <v>33</v>
      </c>
      <c r="E34">
        <v>8</v>
      </c>
    </row>
    <row r="35" spans="4:5" ht="15">
      <c r="D35">
        <v>34</v>
      </c>
      <c r="E35">
        <v>7</v>
      </c>
    </row>
    <row r="36" spans="4:5" ht="15">
      <c r="D36">
        <v>35</v>
      </c>
      <c r="E36">
        <v>6</v>
      </c>
    </row>
    <row r="37" spans="4:5" ht="15">
      <c r="D37">
        <v>36</v>
      </c>
      <c r="E37">
        <v>5</v>
      </c>
    </row>
    <row r="38" spans="4:5" ht="15">
      <c r="D38">
        <v>37</v>
      </c>
      <c r="E38">
        <v>4</v>
      </c>
    </row>
    <row r="39" spans="4:5" ht="15">
      <c r="D39">
        <v>38</v>
      </c>
      <c r="E39">
        <v>3</v>
      </c>
    </row>
    <row r="40" spans="4:5" ht="15">
      <c r="D40">
        <v>39</v>
      </c>
      <c r="E40">
        <v>2</v>
      </c>
    </row>
    <row r="41" spans="4:5" ht="15">
      <c r="D41">
        <v>40</v>
      </c>
      <c r="E41">
        <v>1</v>
      </c>
    </row>
  </sheetData>
  <sheetProtection/>
  <mergeCells count="1">
    <mergeCell ref="D1:E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7">
    <tabColor rgb="FF92D050"/>
  </sheetPr>
  <dimension ref="A2:L40"/>
  <sheetViews>
    <sheetView zoomScale="90" zoomScaleNormal="90" zoomScaleSheetLayoutView="90" workbookViewId="0" topLeftCell="A1">
      <selection activeCell="A10" sqref="A10:F14"/>
    </sheetView>
  </sheetViews>
  <sheetFormatPr defaultColWidth="9.140625" defaultRowHeight="15"/>
  <cols>
    <col min="1" max="1" width="4.7109375" style="0" customWidth="1"/>
    <col min="2" max="2" width="8.57421875" style="3" customWidth="1"/>
    <col min="3" max="3" width="25.57421875" style="0" customWidth="1"/>
    <col min="4" max="4" width="9.8515625" style="0" customWidth="1"/>
    <col min="5" max="5" width="43.8515625" style="0" customWidth="1"/>
    <col min="6" max="6" width="47.00390625" style="0" customWidth="1"/>
    <col min="7" max="7" width="9.57421875" style="0" customWidth="1"/>
    <col min="8" max="8" width="8.57421875" style="0" customWidth="1"/>
    <col min="9" max="9" width="6.28125" style="0" customWidth="1"/>
    <col min="10" max="10" width="7.28125" style="0" customWidth="1"/>
    <col min="11" max="11" width="6.28125" style="0" customWidth="1"/>
    <col min="12" max="12" width="14.421875" style="0" customWidth="1"/>
  </cols>
  <sheetData>
    <row r="1" ht="50.25" customHeight="1"/>
    <row r="2" spans="1:12" ht="18.75" customHeight="1">
      <c r="A2" s="104" t="s">
        <v>25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4.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18.75" customHeight="1">
      <c r="A4" s="104" t="s">
        <v>26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5.25" customHeight="1">
      <c r="A5" s="104"/>
      <c r="B5" s="105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ht="18.75" customHeight="1">
      <c r="A6" s="104" t="s">
        <v>27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 ht="5.25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1:12" ht="18.75">
      <c r="A8" s="104" t="s">
        <v>28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1:12" ht="4.5" customHeight="1">
      <c r="A9" s="6"/>
      <c r="B9" s="7"/>
      <c r="C9" s="6"/>
      <c r="D9" s="7"/>
      <c r="E9" s="6"/>
      <c r="F9" s="6"/>
      <c r="G9" s="6"/>
      <c r="H9" s="6"/>
      <c r="I9" s="6"/>
      <c r="J9" s="6"/>
      <c r="K9" s="6"/>
      <c r="L9" s="6"/>
    </row>
    <row r="10" spans="1:12" ht="15" customHeight="1">
      <c r="A10" s="8" t="s">
        <v>29</v>
      </c>
      <c r="B10" s="9" t="s">
        <v>30</v>
      </c>
      <c r="C10" s="10" t="s">
        <v>31</v>
      </c>
      <c r="D10" s="9" t="s">
        <v>32</v>
      </c>
      <c r="E10" s="10" t="s">
        <v>33</v>
      </c>
      <c r="F10" s="9" t="s">
        <v>34</v>
      </c>
      <c r="G10" s="12" t="s">
        <v>35</v>
      </c>
      <c r="H10" s="13" t="s">
        <v>36</v>
      </c>
      <c r="I10" s="44"/>
      <c r="J10" s="45" t="s">
        <v>37</v>
      </c>
      <c r="K10" s="44"/>
      <c r="L10" s="46" t="s">
        <v>38</v>
      </c>
    </row>
    <row r="11" spans="1:12" ht="29.25">
      <c r="A11" s="14"/>
      <c r="B11" s="15"/>
      <c r="C11" s="16"/>
      <c r="D11" s="15"/>
      <c r="E11" s="18"/>
      <c r="F11" s="15"/>
      <c r="G11" s="19"/>
      <c r="H11" s="20" t="s">
        <v>39</v>
      </c>
      <c r="I11" s="47" t="s">
        <v>40</v>
      </c>
      <c r="J11" s="48" t="s">
        <v>39</v>
      </c>
      <c r="K11" s="47" t="s">
        <v>40</v>
      </c>
      <c r="L11" s="49"/>
    </row>
    <row r="12" spans="1:12" ht="18.75">
      <c r="A12" s="21">
        <v>1</v>
      </c>
      <c r="B12" s="22">
        <v>111</v>
      </c>
      <c r="C12" s="23" t="s">
        <v>41</v>
      </c>
      <c r="D12" s="22" t="s">
        <v>5</v>
      </c>
      <c r="E12" s="23" t="s">
        <v>42</v>
      </c>
      <c r="F12" s="22" t="s">
        <v>43</v>
      </c>
      <c r="G12" s="85" t="s">
        <v>44</v>
      </c>
      <c r="H12" s="25">
        <v>1</v>
      </c>
      <c r="I12" s="50">
        <f>IF(H12&lt;&gt;"",IF(ISNA(VLOOKUP(H12,config!$D$2:$E$100,2,TRUE)),0,VLOOKUP(H12,config!$D$2:$E$100,2,TRUE)),"")</f>
        <v>45</v>
      </c>
      <c r="J12" s="25">
        <v>1</v>
      </c>
      <c r="K12" s="51">
        <f>IF(J12&lt;&gt;"",IF(ISNA(VLOOKUP(J12,config!$D$2:$E$100,2,TRUE)),0,VLOOKUP(J12,config!$D$2:$E$100,2,TRUE)),"")</f>
        <v>45</v>
      </c>
      <c r="L12" s="52">
        <f aca="true" t="shared" si="0" ref="L12:L34">SUM(I12+K12)</f>
        <v>90</v>
      </c>
    </row>
    <row r="13" spans="1:12" ht="18.75">
      <c r="A13" s="26">
        <v>2</v>
      </c>
      <c r="B13" s="31">
        <v>22</v>
      </c>
      <c r="C13" s="32" t="s">
        <v>45</v>
      </c>
      <c r="D13" s="27">
        <v>1</v>
      </c>
      <c r="E13" s="32" t="s">
        <v>46</v>
      </c>
      <c r="F13" s="27" t="s">
        <v>47</v>
      </c>
      <c r="G13" s="106" t="s">
        <v>48</v>
      </c>
      <c r="H13" s="30">
        <v>2</v>
      </c>
      <c r="I13" s="53">
        <f>IF(H13&lt;&gt;"",IF(ISNA(VLOOKUP(H13,config!$D$2:$E$100,2,TRUE)),0,VLOOKUP(H13,config!$D$2:$E$100,2,TRUE)),"")</f>
        <v>42</v>
      </c>
      <c r="J13" s="30">
        <v>2</v>
      </c>
      <c r="K13" s="54">
        <f>IF(J13&lt;&gt;"",IF(ISNA(VLOOKUP(J13,config!$D$2:$E$100,2,TRUE)),0,VLOOKUP(J13,config!$D$2:$E$100,2,TRUE)),"")</f>
        <v>42</v>
      </c>
      <c r="L13" s="55">
        <f t="shared" si="0"/>
        <v>84</v>
      </c>
    </row>
    <row r="14" spans="1:12" ht="18.75">
      <c r="A14" s="26">
        <v>3</v>
      </c>
      <c r="B14" s="27">
        <v>244</v>
      </c>
      <c r="C14" s="28" t="s">
        <v>49</v>
      </c>
      <c r="D14" s="27" t="s">
        <v>5</v>
      </c>
      <c r="E14" s="28" t="s">
        <v>50</v>
      </c>
      <c r="F14" s="27" t="s">
        <v>51</v>
      </c>
      <c r="G14" s="106" t="s">
        <v>48</v>
      </c>
      <c r="H14" s="30">
        <v>4</v>
      </c>
      <c r="I14" s="53">
        <f>IF(H14&lt;&gt;"",IF(ISNA(VLOOKUP(H14,config!$D$2:$E$100,2,TRUE)),0,VLOOKUP(H14,config!$D$2:$E$100,2,TRUE)),"")</f>
        <v>38</v>
      </c>
      <c r="J14" s="30">
        <v>3</v>
      </c>
      <c r="K14" s="54">
        <f>IF(J14&lt;&gt;"",IF(ISNA(VLOOKUP(J14,config!$D$2:$E$100,2,TRUE)),0,VLOOKUP(J14,config!$D$2:$E$100,2,TRUE)),"")</f>
        <v>40</v>
      </c>
      <c r="L14" s="55">
        <f t="shared" si="0"/>
        <v>78</v>
      </c>
    </row>
    <row r="15" spans="1:12" ht="18.75">
      <c r="A15" s="26">
        <v>4</v>
      </c>
      <c r="B15" s="31">
        <v>234</v>
      </c>
      <c r="C15" s="32" t="s">
        <v>52</v>
      </c>
      <c r="D15" s="27" t="s">
        <v>5</v>
      </c>
      <c r="E15" s="32" t="s">
        <v>53</v>
      </c>
      <c r="F15" s="27" t="s">
        <v>54</v>
      </c>
      <c r="G15" s="106" t="s">
        <v>48</v>
      </c>
      <c r="H15" s="30">
        <v>3</v>
      </c>
      <c r="I15" s="53">
        <f>IF(H15&lt;&gt;"",IF(ISNA(VLOOKUP(H15,config!$D$2:$E$100,2,TRUE)),0,VLOOKUP(H15,config!$D$2:$E$100,2,TRUE)),"")</f>
        <v>40</v>
      </c>
      <c r="J15" s="30">
        <v>6</v>
      </c>
      <c r="K15" s="54">
        <f>IF(J15&lt;&gt;"",IF(ISNA(VLOOKUP(J15,config!$D$2:$E$100,2,TRUE)),0,VLOOKUP(J15,config!$D$2:$E$100,2,TRUE)),"")</f>
        <v>35</v>
      </c>
      <c r="L15" s="55">
        <f t="shared" si="0"/>
        <v>75</v>
      </c>
    </row>
    <row r="16" spans="1:12" ht="18.75">
      <c r="A16" s="26">
        <v>5</v>
      </c>
      <c r="B16" s="27">
        <v>33</v>
      </c>
      <c r="C16" s="28" t="s">
        <v>55</v>
      </c>
      <c r="D16" s="27" t="s">
        <v>5</v>
      </c>
      <c r="E16" s="28" t="s">
        <v>56</v>
      </c>
      <c r="F16" s="27" t="s">
        <v>57</v>
      </c>
      <c r="G16" s="68" t="s">
        <v>48</v>
      </c>
      <c r="H16" s="30">
        <v>6</v>
      </c>
      <c r="I16" s="53">
        <f>IF(H16&lt;&gt;"",IF(ISNA(VLOOKUP(H16,config!$D$2:$E$100,2,TRUE)),0,VLOOKUP(H16,config!$D$2:$E$100,2,TRUE)),"")</f>
        <v>35</v>
      </c>
      <c r="J16" s="30">
        <v>4</v>
      </c>
      <c r="K16" s="54">
        <f>IF(J16&lt;&gt;"",IF(ISNA(VLOOKUP(J16,config!$D$2:$E$100,2,TRUE)),0,VLOOKUP(J16,config!$D$2:$E$100,2,TRUE)),"")</f>
        <v>38</v>
      </c>
      <c r="L16" s="55">
        <f t="shared" si="0"/>
        <v>73</v>
      </c>
    </row>
    <row r="17" spans="1:12" ht="18.75">
      <c r="A17" s="26">
        <v>6</v>
      </c>
      <c r="B17" s="27">
        <v>97</v>
      </c>
      <c r="C17" s="28" t="s">
        <v>58</v>
      </c>
      <c r="D17" s="27" t="s">
        <v>5</v>
      </c>
      <c r="E17" s="28" t="s">
        <v>59</v>
      </c>
      <c r="F17" s="27" t="s">
        <v>60</v>
      </c>
      <c r="G17" s="68" t="s">
        <v>61</v>
      </c>
      <c r="H17" s="30">
        <v>5</v>
      </c>
      <c r="I17" s="53">
        <f>IF(H17&lt;&gt;"",IF(ISNA(VLOOKUP(H17,config!$D$2:$E$100,2,TRUE)),0,VLOOKUP(H17,config!$D$2:$E$100,2,TRUE)),"")</f>
        <v>36</v>
      </c>
      <c r="J17" s="30">
        <v>5</v>
      </c>
      <c r="K17" s="54">
        <f>IF(J17&lt;&gt;"",IF(ISNA(VLOOKUP(J17,config!$D$2:$E$100,2,TRUE)),0,VLOOKUP(J17,config!$D$2:$E$100,2,TRUE)),"")</f>
        <v>36</v>
      </c>
      <c r="L17" s="55">
        <f t="shared" si="0"/>
        <v>72</v>
      </c>
    </row>
    <row r="18" spans="1:12" ht="37.5">
      <c r="A18" s="26">
        <v>7</v>
      </c>
      <c r="B18" s="27">
        <v>23</v>
      </c>
      <c r="C18" s="28" t="s">
        <v>62</v>
      </c>
      <c r="D18" s="27" t="s">
        <v>5</v>
      </c>
      <c r="E18" s="28" t="s">
        <v>63</v>
      </c>
      <c r="F18" s="27" t="s">
        <v>64</v>
      </c>
      <c r="G18" s="68" t="s">
        <v>48</v>
      </c>
      <c r="H18" s="30">
        <v>9</v>
      </c>
      <c r="I18" s="53">
        <f>IF(H18&lt;&gt;"",IF(ISNA(VLOOKUP(H18,config!$D$2:$E$100,2,TRUE)),0,VLOOKUP(H18,config!$D$2:$E$100,2,TRUE)),"")</f>
        <v>32</v>
      </c>
      <c r="J18" s="30">
        <v>9</v>
      </c>
      <c r="K18" s="54">
        <f>IF(J18&lt;&gt;"",IF(ISNA(VLOOKUP(J18,config!$D$2:$E$100,2,TRUE)),0,VLOOKUP(J18,config!$D$2:$E$100,2,TRUE)),"")</f>
        <v>32</v>
      </c>
      <c r="L18" s="55">
        <f t="shared" si="0"/>
        <v>64</v>
      </c>
    </row>
    <row r="19" spans="1:12" ht="18.75">
      <c r="A19" s="26">
        <v>8</v>
      </c>
      <c r="B19" s="27">
        <v>777</v>
      </c>
      <c r="C19" s="28" t="s">
        <v>65</v>
      </c>
      <c r="D19" s="27" t="s">
        <v>5</v>
      </c>
      <c r="E19" s="28" t="s">
        <v>66</v>
      </c>
      <c r="F19" s="27" t="s">
        <v>67</v>
      </c>
      <c r="G19" s="68" t="s">
        <v>48</v>
      </c>
      <c r="H19" s="30">
        <v>12</v>
      </c>
      <c r="I19" s="53">
        <f>IF(H19&lt;&gt;"",IF(ISNA(VLOOKUP(H19,config!$D$2:$E$100,2,TRUE)),0,VLOOKUP(H19,config!$D$2:$E$100,2,TRUE)),"")</f>
        <v>29</v>
      </c>
      <c r="J19" s="30">
        <v>8</v>
      </c>
      <c r="K19" s="54">
        <f>IF(J19&lt;&gt;"",IF(ISNA(VLOOKUP(J19,config!$D$2:$E$100,2,TRUE)),0,VLOOKUP(J19,config!$D$2:$E$100,2,TRUE)),"")</f>
        <v>33</v>
      </c>
      <c r="L19" s="55">
        <f t="shared" si="0"/>
        <v>62</v>
      </c>
    </row>
    <row r="20" spans="1:12" ht="18.75">
      <c r="A20" s="26">
        <v>9</v>
      </c>
      <c r="B20" s="27">
        <v>11</v>
      </c>
      <c r="C20" s="28" t="s">
        <v>68</v>
      </c>
      <c r="D20" s="27" t="s">
        <v>5</v>
      </c>
      <c r="E20" s="28" t="s">
        <v>69</v>
      </c>
      <c r="F20" s="27" t="s">
        <v>54</v>
      </c>
      <c r="G20" s="68" t="s">
        <v>48</v>
      </c>
      <c r="H20" s="30">
        <v>14</v>
      </c>
      <c r="I20" s="53">
        <f>IF(H20&lt;&gt;"",IF(ISNA(VLOOKUP(H20,config!$D$2:$E$100,2,TRUE)),0,VLOOKUP(H20,config!$D$2:$E$100,2,TRUE)),"")</f>
        <v>27</v>
      </c>
      <c r="J20" s="30">
        <v>7</v>
      </c>
      <c r="K20" s="54">
        <f>IF(J20&lt;&gt;"",IF(ISNA(VLOOKUP(J20,config!$D$2:$E$100,2,TRUE)),0,VLOOKUP(J20,config!$D$2:$E$100,2,TRUE)),"")</f>
        <v>34</v>
      </c>
      <c r="L20" s="55">
        <f t="shared" si="0"/>
        <v>61</v>
      </c>
    </row>
    <row r="21" spans="1:12" ht="20.25" customHeight="1">
      <c r="A21" s="26">
        <v>10</v>
      </c>
      <c r="B21" s="27">
        <v>53</v>
      </c>
      <c r="C21" s="28" t="s">
        <v>70</v>
      </c>
      <c r="D21" s="27">
        <v>2</v>
      </c>
      <c r="E21" s="28" t="s">
        <v>71</v>
      </c>
      <c r="F21" s="27" t="s">
        <v>72</v>
      </c>
      <c r="G21" s="68" t="s">
        <v>48</v>
      </c>
      <c r="H21" s="30">
        <v>8</v>
      </c>
      <c r="I21" s="53">
        <f>IF(H21&lt;&gt;"",IF(ISNA(VLOOKUP(H21,config!$D$2:$E$100,2,TRUE)),0,VLOOKUP(H21,config!$D$2:$E$100,2,TRUE)),"")</f>
        <v>33</v>
      </c>
      <c r="J21" s="30">
        <v>13</v>
      </c>
      <c r="K21" s="54">
        <f>IF(J21&lt;&gt;"",IF(ISNA(VLOOKUP(J21,config!$D$2:$E$100,2,TRUE)),0,VLOOKUP(J21,config!$D$2:$E$100,2,TRUE)),"")</f>
        <v>28</v>
      </c>
      <c r="L21" s="55">
        <f t="shared" si="0"/>
        <v>61</v>
      </c>
    </row>
    <row r="22" spans="1:12" ht="18.75">
      <c r="A22" s="26">
        <v>11</v>
      </c>
      <c r="B22" s="27">
        <v>51</v>
      </c>
      <c r="C22" s="28" t="s">
        <v>73</v>
      </c>
      <c r="D22" s="27" t="s">
        <v>5</v>
      </c>
      <c r="E22" s="28" t="s">
        <v>66</v>
      </c>
      <c r="F22" s="27" t="s">
        <v>54</v>
      </c>
      <c r="G22" s="68" t="s">
        <v>48</v>
      </c>
      <c r="H22" s="30">
        <v>11</v>
      </c>
      <c r="I22" s="53">
        <f>IF(H22&lt;&gt;"",IF(ISNA(VLOOKUP(H22,config!$D$2:$E$100,2,TRUE)),0,VLOOKUP(H22,config!$D$2:$E$100,2,TRUE)),"")</f>
        <v>30</v>
      </c>
      <c r="J22" s="30">
        <v>10</v>
      </c>
      <c r="K22" s="54">
        <f>IF(J22&lt;&gt;"",IF(ISNA(VLOOKUP(J22,config!$D$2:$E$100,2,TRUE)),0,VLOOKUP(J22,config!$D$2:$E$100,2,TRUE)),"")</f>
        <v>31</v>
      </c>
      <c r="L22" s="55">
        <f t="shared" si="0"/>
        <v>61</v>
      </c>
    </row>
    <row r="23" spans="1:12" ht="37.5">
      <c r="A23" s="26">
        <v>12</v>
      </c>
      <c r="B23" s="27">
        <v>721</v>
      </c>
      <c r="C23" s="28" t="s">
        <v>74</v>
      </c>
      <c r="D23" s="27" t="s">
        <v>5</v>
      </c>
      <c r="E23" s="28" t="s">
        <v>75</v>
      </c>
      <c r="F23" s="27" t="s">
        <v>76</v>
      </c>
      <c r="G23" s="68" t="s">
        <v>48</v>
      </c>
      <c r="H23" s="30">
        <v>10</v>
      </c>
      <c r="I23" s="53">
        <f>IF(H23&lt;&gt;"",IF(ISNA(VLOOKUP(H23,config!$D$2:$E$100,2,TRUE)),0,VLOOKUP(H23,config!$D$2:$E$100,2,TRUE)),"")</f>
        <v>31</v>
      </c>
      <c r="J23" s="30">
        <v>11</v>
      </c>
      <c r="K23" s="54">
        <f>IF(J23&lt;&gt;"",IF(ISNA(VLOOKUP(J23,config!$D$2:$E$100,2,TRUE)),0,VLOOKUP(J23,config!$D$2:$E$100,2,TRUE)),"")</f>
        <v>30</v>
      </c>
      <c r="L23" s="55">
        <f t="shared" si="0"/>
        <v>61</v>
      </c>
    </row>
    <row r="24" spans="1:12" ht="19.5" customHeight="1">
      <c r="A24" s="26">
        <v>13</v>
      </c>
      <c r="B24" s="31">
        <v>110</v>
      </c>
      <c r="C24" s="32" t="s">
        <v>77</v>
      </c>
      <c r="D24" s="27" t="s">
        <v>5</v>
      </c>
      <c r="E24" s="32" t="s">
        <v>78</v>
      </c>
      <c r="F24" s="27" t="s">
        <v>79</v>
      </c>
      <c r="G24" s="106" t="s">
        <v>48</v>
      </c>
      <c r="H24" s="30">
        <v>7</v>
      </c>
      <c r="I24" s="53">
        <f>IF(H24&lt;&gt;"",IF(ISNA(VLOOKUP(H24,config!$D$2:$E$100,2,TRUE)),0,VLOOKUP(H24,config!$D$2:$E$100,2,TRUE)),"")</f>
        <v>34</v>
      </c>
      <c r="J24" s="30">
        <v>16</v>
      </c>
      <c r="K24" s="54">
        <f>IF(J24&lt;&gt;"",IF(ISNA(VLOOKUP(J24,config!$D$2:$E$100,2,TRUE)),0,VLOOKUP(J24,config!$D$2:$E$100,2,TRUE)),"")</f>
        <v>25</v>
      </c>
      <c r="L24" s="55">
        <f t="shared" si="0"/>
        <v>59</v>
      </c>
    </row>
    <row r="25" spans="1:12" ht="18.75">
      <c r="A25" s="26">
        <v>14</v>
      </c>
      <c r="B25" s="31">
        <v>134</v>
      </c>
      <c r="C25" s="32" t="s">
        <v>80</v>
      </c>
      <c r="D25" s="27" t="s">
        <v>5</v>
      </c>
      <c r="E25" s="32" t="s">
        <v>81</v>
      </c>
      <c r="F25" s="27" t="s">
        <v>54</v>
      </c>
      <c r="G25" s="106" t="s">
        <v>48</v>
      </c>
      <c r="H25" s="30">
        <v>13</v>
      </c>
      <c r="I25" s="53">
        <f>IF(H25&lt;&gt;"",IF(ISNA(VLOOKUP(H25,config!$D$2:$E$100,2,TRUE)),0,VLOOKUP(H25,config!$D$2:$E$100,2,TRUE)),"")</f>
        <v>28</v>
      </c>
      <c r="J25" s="30">
        <v>12</v>
      </c>
      <c r="K25" s="54">
        <f>IF(J25&lt;&gt;"",IF(ISNA(VLOOKUP(J25,config!$D$2:$E$100,2,TRUE)),0,VLOOKUP(J25,config!$D$2:$E$100,2,TRUE)),"")</f>
        <v>29</v>
      </c>
      <c r="L25" s="55">
        <f t="shared" si="0"/>
        <v>57</v>
      </c>
    </row>
    <row r="26" spans="1:12" ht="18.75">
      <c r="A26" s="26">
        <v>15</v>
      </c>
      <c r="B26" s="31">
        <v>100</v>
      </c>
      <c r="C26" s="32" t="s">
        <v>82</v>
      </c>
      <c r="D26" s="27" t="s">
        <v>5</v>
      </c>
      <c r="E26" s="32" t="s">
        <v>83</v>
      </c>
      <c r="F26" s="27" t="s">
        <v>54</v>
      </c>
      <c r="G26" s="106" t="s">
        <v>48</v>
      </c>
      <c r="H26" s="30">
        <v>15</v>
      </c>
      <c r="I26" s="53">
        <f>IF(H26&lt;&gt;"",IF(ISNA(VLOOKUP(H26,config!$D$2:$E$100,2,TRUE)),0,VLOOKUP(H26,config!$D$2:$E$100,2,TRUE)),"")</f>
        <v>26</v>
      </c>
      <c r="J26" s="30">
        <v>17</v>
      </c>
      <c r="K26" s="54">
        <f>IF(J26&lt;&gt;"",IF(ISNA(VLOOKUP(J26,config!$D$2:$E$100,2,TRUE)),0,VLOOKUP(J26,config!$D$2:$E$100,2,TRUE)),"")</f>
        <v>24</v>
      </c>
      <c r="L26" s="55">
        <f t="shared" si="0"/>
        <v>50</v>
      </c>
    </row>
    <row r="27" spans="1:12" ht="14.25" customHeight="1">
      <c r="A27" s="26">
        <v>16</v>
      </c>
      <c r="B27" s="27">
        <v>132</v>
      </c>
      <c r="C27" s="28" t="s">
        <v>84</v>
      </c>
      <c r="D27" s="27" t="s">
        <v>5</v>
      </c>
      <c r="E27" s="28" t="s">
        <v>85</v>
      </c>
      <c r="F27" s="107" t="s">
        <v>86</v>
      </c>
      <c r="G27" s="68" t="s">
        <v>48</v>
      </c>
      <c r="H27" s="30">
        <v>18</v>
      </c>
      <c r="I27" s="53">
        <f>IF(H27&lt;&gt;"",IF(ISNA(VLOOKUP(H27,config!$D$2:$E$100,2,TRUE)),0,VLOOKUP(H27,config!$D$2:$E$100,2,TRUE)),"")</f>
        <v>23</v>
      </c>
      <c r="J27" s="30">
        <v>15</v>
      </c>
      <c r="K27" s="54">
        <f>IF(J27&lt;&gt;"",IF(ISNA(VLOOKUP(J27,config!$D$2:$E$100,2,TRUE)),0,VLOOKUP(J27,config!$D$2:$E$100,2,TRUE)),"")</f>
        <v>26</v>
      </c>
      <c r="L27" s="55">
        <f t="shared" si="0"/>
        <v>49</v>
      </c>
    </row>
    <row r="28" spans="1:12" ht="20.25" customHeight="1">
      <c r="A28" s="26">
        <v>17</v>
      </c>
      <c r="B28" s="27">
        <v>10</v>
      </c>
      <c r="C28" s="28" t="s">
        <v>87</v>
      </c>
      <c r="D28" s="27" t="s">
        <v>5</v>
      </c>
      <c r="E28" s="28" t="s">
        <v>88</v>
      </c>
      <c r="F28" s="27" t="s">
        <v>54</v>
      </c>
      <c r="G28" s="68" t="s">
        <v>61</v>
      </c>
      <c r="H28" s="30">
        <v>16</v>
      </c>
      <c r="I28" s="53">
        <f>IF(H28&lt;&gt;"",IF(ISNA(VLOOKUP(H28,config!$D$2:$E$100,2,TRUE)),0,VLOOKUP(H28,config!$D$2:$E$100,2,TRUE)),"")</f>
        <v>25</v>
      </c>
      <c r="J28" s="30">
        <v>18</v>
      </c>
      <c r="K28" s="54">
        <f>IF(J28&lt;&gt;"",IF(ISNA(VLOOKUP(J28,config!$D$2:$E$100,2,TRUE)),0,VLOOKUP(J28,config!$D$2:$E$100,2,TRUE)),"")</f>
        <v>23</v>
      </c>
      <c r="L28" s="55">
        <f t="shared" si="0"/>
        <v>48</v>
      </c>
    </row>
    <row r="29" spans="1:12" ht="19.5" customHeight="1">
      <c r="A29" s="26">
        <v>18</v>
      </c>
      <c r="B29" s="27">
        <v>34</v>
      </c>
      <c r="C29" s="28" t="s">
        <v>89</v>
      </c>
      <c r="D29" s="27">
        <v>3</v>
      </c>
      <c r="E29" s="28" t="s">
        <v>90</v>
      </c>
      <c r="F29" s="27" t="s">
        <v>91</v>
      </c>
      <c r="G29" s="68" t="s">
        <v>61</v>
      </c>
      <c r="H29" s="30">
        <v>17</v>
      </c>
      <c r="I29" s="53">
        <f>IF(H29&lt;&gt;"",IF(ISNA(VLOOKUP(H29,config!$D$2:$E$100,2,TRUE)),0,VLOOKUP(H29,config!$D$2:$E$100,2,TRUE)),"")</f>
        <v>24</v>
      </c>
      <c r="J29" s="30">
        <v>19</v>
      </c>
      <c r="K29" s="54">
        <f>IF(J29&lt;&gt;"",IF(ISNA(VLOOKUP(J29,config!$D$2:$E$100,2,TRUE)),0,VLOOKUP(J29,config!$D$2:$E$100,2,TRUE)),"")</f>
        <v>22</v>
      </c>
      <c r="L29" s="55">
        <f t="shared" si="0"/>
        <v>46</v>
      </c>
    </row>
    <row r="30" spans="1:12" ht="19.5" customHeight="1">
      <c r="A30" s="26">
        <v>19</v>
      </c>
      <c r="B30" s="27">
        <v>31</v>
      </c>
      <c r="C30" s="28" t="s">
        <v>92</v>
      </c>
      <c r="D30" s="27" t="s">
        <v>5</v>
      </c>
      <c r="E30" s="28" t="s">
        <v>93</v>
      </c>
      <c r="F30" s="27" t="s">
        <v>54</v>
      </c>
      <c r="G30" s="68" t="s">
        <v>48</v>
      </c>
      <c r="H30" s="30">
        <v>19</v>
      </c>
      <c r="I30" s="53">
        <f>IF(H30&lt;&gt;"",IF(ISNA(VLOOKUP(H30,config!$D$2:$E$100,2,TRUE)),0,VLOOKUP(H30,config!$D$2:$E$100,2,TRUE)),"")</f>
        <v>22</v>
      </c>
      <c r="J30" s="30">
        <v>21</v>
      </c>
      <c r="K30" s="54">
        <f>IF(J30&lt;&gt;"",IF(ISNA(VLOOKUP(J30,config!$D$2:$E$100,2,TRUE)),0,VLOOKUP(J30,config!$D$2:$E$100,2,TRUE)),"")</f>
        <v>20</v>
      </c>
      <c r="L30" s="55">
        <f t="shared" si="0"/>
        <v>42</v>
      </c>
    </row>
    <row r="31" spans="1:12" ht="18.75" customHeight="1">
      <c r="A31" s="26">
        <v>20</v>
      </c>
      <c r="B31" s="27">
        <v>32</v>
      </c>
      <c r="C31" s="28" t="s">
        <v>94</v>
      </c>
      <c r="D31" s="27" t="s">
        <v>5</v>
      </c>
      <c r="E31" s="28" t="s">
        <v>63</v>
      </c>
      <c r="F31" s="27" t="s">
        <v>64</v>
      </c>
      <c r="G31" s="68" t="s">
        <v>48</v>
      </c>
      <c r="H31" s="30">
        <v>20</v>
      </c>
      <c r="I31" s="53">
        <f>IF(H31&lt;&gt;"",IF(ISNA(VLOOKUP(H31,config!$D$2:$E$100,2,TRUE)),0,VLOOKUP(H31,config!$D$2:$E$100,2,TRUE)),"")</f>
        <v>21</v>
      </c>
      <c r="J31" s="30">
        <v>20</v>
      </c>
      <c r="K31" s="54">
        <f>IF(J31&lt;&gt;"",IF(ISNA(VLOOKUP(J31,config!$D$2:$E$100,2,TRUE)),0,VLOOKUP(J31,config!$D$2:$E$100,2,TRUE)),"")</f>
        <v>21</v>
      </c>
      <c r="L31" s="55">
        <f t="shared" si="0"/>
        <v>42</v>
      </c>
    </row>
    <row r="32" spans="1:12" ht="21" customHeight="1">
      <c r="A32" s="26">
        <v>21</v>
      </c>
      <c r="B32" s="27">
        <v>101</v>
      </c>
      <c r="C32" s="28" t="s">
        <v>95</v>
      </c>
      <c r="D32" s="27" t="s">
        <v>5</v>
      </c>
      <c r="E32" s="28" t="s">
        <v>83</v>
      </c>
      <c r="F32" s="27" t="s">
        <v>54</v>
      </c>
      <c r="G32" s="68" t="s">
        <v>48</v>
      </c>
      <c r="H32" s="30">
        <v>21</v>
      </c>
      <c r="I32" s="53">
        <f>IF(H32&lt;&gt;"",IF(ISNA(VLOOKUP(H32,config!$D$2:$E$100,2,TRUE)),0,VLOOKUP(H32,config!$D$2:$E$100,2,TRUE)),"")</f>
        <v>20</v>
      </c>
      <c r="J32" s="30">
        <v>22</v>
      </c>
      <c r="K32" s="54">
        <f>IF(J32&lt;&gt;"",IF(ISNA(VLOOKUP(J32,config!$D$2:$E$100,2,TRUE)),0,VLOOKUP(J32,config!$D$2:$E$100,2,TRUE)),"")</f>
        <v>19</v>
      </c>
      <c r="L32" s="55">
        <f t="shared" si="0"/>
        <v>39</v>
      </c>
    </row>
    <row r="33" spans="1:12" ht="16.5" customHeight="1">
      <c r="A33" s="26">
        <v>22</v>
      </c>
      <c r="B33" s="27">
        <v>212</v>
      </c>
      <c r="C33" s="28" t="s">
        <v>96</v>
      </c>
      <c r="D33" s="27" t="s">
        <v>5</v>
      </c>
      <c r="E33" s="28" t="s">
        <v>97</v>
      </c>
      <c r="F33" s="27" t="s">
        <v>98</v>
      </c>
      <c r="G33" s="68" t="s">
        <v>48</v>
      </c>
      <c r="H33" s="30" t="s">
        <v>99</v>
      </c>
      <c r="I33" s="53">
        <f>IF(H33&lt;&gt;"",IF(ISNA(VLOOKUP(H33,config!$D$2:$E$100,2,TRUE)),0,VLOOKUP(H33,config!$D$2:$E$100,2,TRUE)),"")</f>
        <v>0</v>
      </c>
      <c r="J33" s="30">
        <v>14</v>
      </c>
      <c r="K33" s="54">
        <f>IF(J33&lt;&gt;"",IF(ISNA(VLOOKUP(J33,config!$D$2:$E$100,2,TRUE)),0,VLOOKUP(J33,config!$D$2:$E$100,2,TRUE)),"")</f>
        <v>27</v>
      </c>
      <c r="L33" s="55">
        <f t="shared" si="0"/>
        <v>27</v>
      </c>
    </row>
    <row r="34" spans="1:12" ht="19.5" customHeight="1">
      <c r="A34" s="36">
        <v>23</v>
      </c>
      <c r="B34" s="37">
        <v>218</v>
      </c>
      <c r="C34" s="38" t="s">
        <v>100</v>
      </c>
      <c r="D34" s="37" t="s">
        <v>5</v>
      </c>
      <c r="E34" s="38" t="s">
        <v>101</v>
      </c>
      <c r="F34" s="37" t="s">
        <v>102</v>
      </c>
      <c r="G34" s="93" t="s">
        <v>48</v>
      </c>
      <c r="H34" s="40" t="s">
        <v>99</v>
      </c>
      <c r="I34" s="56">
        <f>IF(H34&lt;&gt;"",IF(ISNA(VLOOKUP(H34,config!$D$2:$E$100,2,TRUE)),0,VLOOKUP(H34,config!$D$2:$E$100,2,TRUE)),"")</f>
        <v>0</v>
      </c>
      <c r="J34" s="40">
        <v>23</v>
      </c>
      <c r="K34" s="57">
        <f>IF(J34&lt;&gt;"",IF(ISNA(VLOOKUP(J34,config!$D$2:$E$100,2,TRUE)),0,VLOOKUP(J34,config!$D$2:$E$100,2,TRUE)),"")</f>
        <v>18</v>
      </c>
      <c r="L34" s="58">
        <f t="shared" si="0"/>
        <v>18</v>
      </c>
    </row>
    <row r="35" spans="1:12" ht="5.25" customHeight="1">
      <c r="A35" s="6"/>
      <c r="B35" s="7"/>
      <c r="C35" s="6"/>
      <c r="D35" s="6"/>
      <c r="E35" s="6"/>
      <c r="F35" s="6"/>
      <c r="G35" s="6"/>
      <c r="H35" s="6"/>
      <c r="I35" s="6">
        <f>IF(H35&lt;&gt;"",IF(ISNA(VLOOKUP(H35,config!$D$2:$E$100,2,TRUE)),0,VLOOKUP(H35,config!$D$2:$E$100,2,TRUE)),"")</f>
      </c>
      <c r="J35" s="6"/>
      <c r="K35" s="6">
        <f>IF(J35&lt;&gt;"",IF(ISNA(VLOOKUP(J35,config!$D$2:$E$100,2,TRUE)),0,VLOOKUP(J35,config!$D$2:$E$100,2,TRUE)),"")</f>
      </c>
      <c r="L35" s="6">
        <f>IF(C35="","",IF(ISERR(VALUE(I35)),0,VALUE(I35))+IF(ISERR(VALUE(K35)),0,VALUE(K35)))</f>
      </c>
    </row>
    <row r="36" spans="1:8" s="1" customFormat="1" ht="27" customHeight="1">
      <c r="A36" s="42" t="s">
        <v>103</v>
      </c>
      <c r="B36" s="42"/>
      <c r="C36" s="42"/>
      <c r="D36" s="42"/>
      <c r="E36" s="42"/>
      <c r="F36" s="42"/>
      <c r="G36" s="42"/>
      <c r="H36" s="42"/>
    </row>
    <row r="37" spans="1:12" s="1" customFormat="1" ht="22.5" customHeight="1">
      <c r="A37" s="42" t="s">
        <v>104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8" s="2" customFormat="1" ht="2.25" customHeight="1">
      <c r="A38" s="42"/>
      <c r="B38" s="43"/>
      <c r="C38" s="42"/>
      <c r="D38" s="42"/>
      <c r="E38" s="42"/>
      <c r="F38" s="42"/>
      <c r="G38" s="42"/>
      <c r="H38" s="42"/>
    </row>
    <row r="39" spans="1:8" s="2" customFormat="1" ht="27" customHeight="1">
      <c r="A39" s="42" t="s">
        <v>105</v>
      </c>
      <c r="B39" s="42"/>
      <c r="C39" s="42"/>
      <c r="D39" s="42"/>
      <c r="E39" s="42"/>
      <c r="F39" s="42"/>
      <c r="G39" s="42"/>
      <c r="H39" s="42"/>
    </row>
    <row r="40" spans="1:12" s="2" customFormat="1" ht="22.5" customHeight="1">
      <c r="A40" s="42" t="s">
        <v>106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</sheetData>
  <sheetProtection/>
  <mergeCells count="18">
    <mergeCell ref="A2:L2"/>
    <mergeCell ref="A4:L4"/>
    <mergeCell ref="A6:L6"/>
    <mergeCell ref="A8:L8"/>
    <mergeCell ref="H10:I10"/>
    <mergeCell ref="J10:K10"/>
    <mergeCell ref="A36:H36"/>
    <mergeCell ref="A37:L37"/>
    <mergeCell ref="A39:H39"/>
    <mergeCell ref="A40:L40"/>
    <mergeCell ref="A10:A11"/>
    <mergeCell ref="B10:B11"/>
    <mergeCell ref="C10:C11"/>
    <mergeCell ref="D10:D11"/>
    <mergeCell ref="E10:E11"/>
    <mergeCell ref="F10:F11"/>
    <mergeCell ref="G10:G11"/>
    <mergeCell ref="L10:L11"/>
  </mergeCells>
  <printOptions/>
  <pageMargins left="0.1968503937007874" right="0.1968503937007874" top="0.1968503937007874" bottom="0.1968503937007874" header="0" footer="0"/>
  <pageSetup fitToHeight="0" fitToWidth="0" horizontalDpi="600" verticalDpi="600" orientation="landscape" paperSize="9" scale="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3">
    <tabColor rgb="FF92D050"/>
  </sheetPr>
  <dimension ref="A2:L35"/>
  <sheetViews>
    <sheetView view="pageBreakPreview" zoomScale="80" zoomScaleSheetLayoutView="80" workbookViewId="0" topLeftCell="A1">
      <selection activeCell="A31" sqref="A31:H31"/>
    </sheetView>
  </sheetViews>
  <sheetFormatPr defaultColWidth="9.140625" defaultRowHeight="15"/>
  <cols>
    <col min="1" max="1" width="4.7109375" style="0" customWidth="1"/>
    <col min="2" max="2" width="11.7109375" style="3" customWidth="1"/>
    <col min="3" max="3" width="29.00390625" style="0" customWidth="1"/>
    <col min="4" max="4" width="8.8515625" style="0" customWidth="1"/>
    <col min="5" max="5" width="44.57421875" style="0" customWidth="1"/>
    <col min="6" max="6" width="39.57421875" style="0" customWidth="1"/>
    <col min="7" max="7" width="9.57421875" style="0" customWidth="1"/>
    <col min="8" max="8" width="8.57421875" style="0" customWidth="1"/>
    <col min="9" max="9" width="6.28125" style="0" customWidth="1"/>
    <col min="10" max="10" width="7.28125" style="0" customWidth="1"/>
    <col min="11" max="11" width="6.28125" style="0" customWidth="1"/>
    <col min="12" max="12" width="14.421875" style="0" customWidth="1"/>
  </cols>
  <sheetData>
    <row r="1" ht="54.75" customHeight="1"/>
    <row r="2" spans="1:12" ht="18.75" customHeight="1">
      <c r="A2" s="4" t="s">
        <v>107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5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8.75" customHeight="1">
      <c r="A4" s="4" t="s">
        <v>26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6" customHeight="1">
      <c r="A5" s="4"/>
      <c r="B5" s="5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.75" customHeight="1">
      <c r="A6" s="4" t="s">
        <v>108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4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20.25">
      <c r="A8" s="4" t="s">
        <v>109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9.5">
      <c r="A9" s="6"/>
      <c r="B9" s="7"/>
      <c r="C9" s="6"/>
      <c r="D9" s="7"/>
      <c r="E9" s="6"/>
      <c r="F9" s="6"/>
      <c r="G9" s="6"/>
      <c r="H9" s="6"/>
      <c r="I9" s="6"/>
      <c r="J9" s="6"/>
      <c r="K9" s="6"/>
      <c r="L9" s="6"/>
    </row>
    <row r="10" spans="1:12" ht="15" customHeight="1">
      <c r="A10" s="8" t="s">
        <v>39</v>
      </c>
      <c r="B10" s="9" t="s">
        <v>30</v>
      </c>
      <c r="C10" s="10" t="s">
        <v>31</v>
      </c>
      <c r="D10" s="9" t="s">
        <v>32</v>
      </c>
      <c r="E10" s="10" t="s">
        <v>33</v>
      </c>
      <c r="F10" s="9" t="s">
        <v>34</v>
      </c>
      <c r="G10" s="12" t="s">
        <v>35</v>
      </c>
      <c r="H10" s="13" t="s">
        <v>36</v>
      </c>
      <c r="I10" s="44"/>
      <c r="J10" s="45" t="s">
        <v>37</v>
      </c>
      <c r="K10" s="44"/>
      <c r="L10" s="46" t="s">
        <v>38</v>
      </c>
    </row>
    <row r="11" spans="1:12" ht="29.25">
      <c r="A11" s="14"/>
      <c r="B11" s="15"/>
      <c r="C11" s="16"/>
      <c r="D11" s="15"/>
      <c r="E11" s="18"/>
      <c r="F11" s="15"/>
      <c r="G11" s="19"/>
      <c r="H11" s="20" t="s">
        <v>39</v>
      </c>
      <c r="I11" s="47" t="s">
        <v>40</v>
      </c>
      <c r="J11" s="48" t="s">
        <v>39</v>
      </c>
      <c r="K11" s="47" t="s">
        <v>40</v>
      </c>
      <c r="L11" s="49"/>
    </row>
    <row r="12" spans="1:12" ht="18.75">
      <c r="A12" s="21">
        <v>1</v>
      </c>
      <c r="B12" s="22">
        <v>252</v>
      </c>
      <c r="C12" s="23" t="s">
        <v>110</v>
      </c>
      <c r="D12" s="22" t="s">
        <v>5</v>
      </c>
      <c r="E12" s="24" t="s">
        <v>111</v>
      </c>
      <c r="F12" s="25" t="s">
        <v>112</v>
      </c>
      <c r="G12" s="22" t="s">
        <v>44</v>
      </c>
      <c r="H12" s="25">
        <v>2</v>
      </c>
      <c r="I12" s="50">
        <f>IF(H12&lt;&gt;"",IF(ISNA(VLOOKUP(H12,config!$D$2:$E$100,2,TRUE)),0,VLOOKUP(H12,config!$D$2:$E$100,2,TRUE)),"")</f>
        <v>42</v>
      </c>
      <c r="J12" s="25">
        <v>1</v>
      </c>
      <c r="K12" s="51">
        <f>IF(J12&lt;&gt;"",IF(ISNA(VLOOKUP(J12,config!$D$2:$E$100,2,TRUE)),0,VLOOKUP(J12,config!$D$2:$E$100,2,TRUE)),"")</f>
        <v>45</v>
      </c>
      <c r="L12" s="52">
        <f aca="true" t="shared" si="0" ref="L12:L29">SUM(I12+K12)</f>
        <v>87</v>
      </c>
    </row>
    <row r="13" spans="1:12" ht="18.75">
      <c r="A13" s="26">
        <v>2</v>
      </c>
      <c r="B13" s="31">
        <v>616</v>
      </c>
      <c r="C13" s="32" t="s">
        <v>113</v>
      </c>
      <c r="D13" s="31" t="s">
        <v>17</v>
      </c>
      <c r="E13" s="33" t="s">
        <v>114</v>
      </c>
      <c r="F13" s="34" t="s">
        <v>115</v>
      </c>
      <c r="G13" s="31" t="s">
        <v>44</v>
      </c>
      <c r="H13" s="30">
        <v>1</v>
      </c>
      <c r="I13" s="53">
        <f>IF(H13&lt;&gt;"",IF(ISNA(VLOOKUP(H13,config!$D$2:$E$100,2,TRUE)),0,VLOOKUP(H13,config!$D$2:$E$100,2,TRUE)),"")</f>
        <v>45</v>
      </c>
      <c r="J13" s="30">
        <v>3</v>
      </c>
      <c r="K13" s="54">
        <f>IF(J13&lt;&gt;"",IF(ISNA(VLOOKUP(J13,config!$D$2:$E$100,2,TRUE)),0,VLOOKUP(J13,config!$D$2:$E$100,2,TRUE)),"")</f>
        <v>40</v>
      </c>
      <c r="L13" s="55">
        <f t="shared" si="0"/>
        <v>85</v>
      </c>
    </row>
    <row r="14" spans="1:12" ht="18.75">
      <c r="A14" s="26">
        <v>3</v>
      </c>
      <c r="B14" s="27">
        <v>744</v>
      </c>
      <c r="C14" s="28" t="s">
        <v>116</v>
      </c>
      <c r="D14" s="27" t="s">
        <v>5</v>
      </c>
      <c r="E14" s="29" t="s">
        <v>117</v>
      </c>
      <c r="F14" s="30" t="s">
        <v>118</v>
      </c>
      <c r="G14" s="27" t="s">
        <v>44</v>
      </c>
      <c r="H14" s="30">
        <v>6</v>
      </c>
      <c r="I14" s="53">
        <f>IF(H14&lt;&gt;"",IF(ISNA(VLOOKUP(H14,config!$D$2:$E$100,2,TRUE)),0,VLOOKUP(H14,config!$D$2:$E$100,2,TRUE)),"")</f>
        <v>35</v>
      </c>
      <c r="J14" s="30">
        <v>2</v>
      </c>
      <c r="K14" s="54">
        <f>IF(J14&lt;&gt;"",IF(ISNA(VLOOKUP(J14,config!$D$2:$E$100,2,TRUE)),0,VLOOKUP(J14,config!$D$2:$E$100,2,TRUE)),"")</f>
        <v>42</v>
      </c>
      <c r="L14" s="55">
        <f t="shared" si="0"/>
        <v>77</v>
      </c>
    </row>
    <row r="15" spans="1:12" ht="18.75">
      <c r="A15" s="26">
        <v>4</v>
      </c>
      <c r="B15" s="31">
        <v>128</v>
      </c>
      <c r="C15" s="32" t="s">
        <v>119</v>
      </c>
      <c r="D15" s="31" t="s">
        <v>5</v>
      </c>
      <c r="E15" s="33" t="s">
        <v>120</v>
      </c>
      <c r="F15" s="34" t="s">
        <v>121</v>
      </c>
      <c r="G15" s="31" t="s">
        <v>44</v>
      </c>
      <c r="H15" s="30">
        <v>5</v>
      </c>
      <c r="I15" s="53">
        <f>IF(H15&lt;&gt;"",IF(ISNA(VLOOKUP(H15,config!$D$2:$E$100,2,TRUE)),0,VLOOKUP(H15,config!$D$2:$E$100,2,TRUE)),"")</f>
        <v>36</v>
      </c>
      <c r="J15" s="30">
        <v>4</v>
      </c>
      <c r="K15" s="54">
        <f>IF(J15&lt;&gt;"",IF(ISNA(VLOOKUP(J15,config!$D$2:$E$100,2,TRUE)),0,VLOOKUP(J15,config!$D$2:$E$100,2,TRUE)),"")</f>
        <v>38</v>
      </c>
      <c r="L15" s="55">
        <f t="shared" si="0"/>
        <v>74</v>
      </c>
    </row>
    <row r="16" spans="1:12" ht="18.75">
      <c r="A16" s="26">
        <v>5</v>
      </c>
      <c r="B16" s="27">
        <v>12</v>
      </c>
      <c r="C16" s="28" t="s">
        <v>122</v>
      </c>
      <c r="D16" s="27" t="s">
        <v>5</v>
      </c>
      <c r="E16" s="29" t="s">
        <v>46</v>
      </c>
      <c r="F16" s="30" t="s">
        <v>54</v>
      </c>
      <c r="G16" s="27" t="s">
        <v>44</v>
      </c>
      <c r="H16" s="30">
        <v>4</v>
      </c>
      <c r="I16" s="53">
        <f>IF(H16&lt;&gt;"",IF(ISNA(VLOOKUP(H16,config!$D$2:$E$100,2,TRUE)),0,VLOOKUP(H16,config!$D$2:$E$100,2,TRUE)),"")</f>
        <v>38</v>
      </c>
      <c r="J16" s="30">
        <v>5</v>
      </c>
      <c r="K16" s="54">
        <f>IF(J16&lt;&gt;"",IF(ISNA(VLOOKUP(J16,config!$D$2:$E$100,2,TRUE)),0,VLOOKUP(J16,config!$D$2:$E$100,2,TRUE)),"")</f>
        <v>36</v>
      </c>
      <c r="L16" s="55">
        <f t="shared" si="0"/>
        <v>74</v>
      </c>
    </row>
    <row r="17" spans="1:12" ht="18.75">
      <c r="A17" s="26">
        <v>6</v>
      </c>
      <c r="B17" s="27">
        <v>181</v>
      </c>
      <c r="C17" s="28" t="s">
        <v>123</v>
      </c>
      <c r="D17" s="27" t="s">
        <v>13</v>
      </c>
      <c r="E17" s="29" t="s">
        <v>46</v>
      </c>
      <c r="F17" s="30" t="s">
        <v>47</v>
      </c>
      <c r="G17" s="27" t="s">
        <v>61</v>
      </c>
      <c r="H17" s="30">
        <v>7</v>
      </c>
      <c r="I17" s="53">
        <f>IF(H17&lt;&gt;"",IF(ISNA(VLOOKUP(H17,config!$D$2:$E$100,2,TRUE)),0,VLOOKUP(H17,config!$D$2:$E$100,2,TRUE)),"")</f>
        <v>34</v>
      </c>
      <c r="J17" s="30">
        <v>6</v>
      </c>
      <c r="K17" s="54">
        <f>IF(J17&lt;&gt;"",IF(ISNA(VLOOKUP(J17,config!$D$2:$E$100,2,TRUE)),0,VLOOKUP(J17,config!$D$2:$E$100,2,TRUE)),"")</f>
        <v>35</v>
      </c>
      <c r="L17" s="55">
        <f t="shared" si="0"/>
        <v>69</v>
      </c>
    </row>
    <row r="18" spans="1:12" ht="37.5">
      <c r="A18" s="26">
        <v>7</v>
      </c>
      <c r="B18" s="27">
        <v>949</v>
      </c>
      <c r="C18" s="28" t="s">
        <v>124</v>
      </c>
      <c r="D18" s="27" t="s">
        <v>5</v>
      </c>
      <c r="E18" s="29" t="s">
        <v>114</v>
      </c>
      <c r="F18" s="30" t="s">
        <v>125</v>
      </c>
      <c r="G18" s="27" t="s">
        <v>44</v>
      </c>
      <c r="H18" s="30">
        <v>8</v>
      </c>
      <c r="I18" s="53">
        <f>IF(H18&lt;&gt;"",IF(ISNA(VLOOKUP(H18,config!$D$2:$E$100,2,TRUE)),0,VLOOKUP(H18,config!$D$2:$E$100,2,TRUE)),"")</f>
        <v>33</v>
      </c>
      <c r="J18" s="30">
        <v>8</v>
      </c>
      <c r="K18" s="54">
        <f>IF(J18&lt;&gt;"",IF(ISNA(VLOOKUP(J18,config!$D$2:$E$100,2,TRUE)),0,VLOOKUP(J18,config!$D$2:$E$100,2,TRUE)),"")</f>
        <v>33</v>
      </c>
      <c r="L18" s="55">
        <f t="shared" si="0"/>
        <v>66</v>
      </c>
    </row>
    <row r="19" spans="1:12" ht="18.75">
      <c r="A19" s="26">
        <v>8</v>
      </c>
      <c r="B19" s="27">
        <v>202</v>
      </c>
      <c r="C19" s="28" t="s">
        <v>126</v>
      </c>
      <c r="D19" s="27" t="s">
        <v>5</v>
      </c>
      <c r="E19" s="29" t="s">
        <v>83</v>
      </c>
      <c r="F19" s="30" t="s">
        <v>127</v>
      </c>
      <c r="G19" s="27" t="s">
        <v>44</v>
      </c>
      <c r="H19" s="30">
        <v>3</v>
      </c>
      <c r="I19" s="53">
        <f>IF(H19&lt;&gt;"",IF(ISNA(VLOOKUP(H19,config!$D$2:$E$100,2,TRUE)),0,VLOOKUP(H19,config!$D$2:$E$100,2,TRUE)),"")</f>
        <v>40</v>
      </c>
      <c r="J19" s="30">
        <v>16</v>
      </c>
      <c r="K19" s="54">
        <f>IF(J19&lt;&gt;"",IF(ISNA(VLOOKUP(J19,config!$D$2:$E$100,2,TRUE)),0,VLOOKUP(J19,config!$D$2:$E$100,2,TRUE)),"")</f>
        <v>25</v>
      </c>
      <c r="L19" s="55">
        <f t="shared" si="0"/>
        <v>65</v>
      </c>
    </row>
    <row r="20" spans="1:12" ht="37.5">
      <c r="A20" s="26">
        <v>9</v>
      </c>
      <c r="B20" s="27">
        <v>4</v>
      </c>
      <c r="C20" s="28" t="s">
        <v>128</v>
      </c>
      <c r="D20" s="27" t="s">
        <v>5</v>
      </c>
      <c r="E20" s="29" t="s">
        <v>129</v>
      </c>
      <c r="F20" s="30" t="s">
        <v>130</v>
      </c>
      <c r="G20" s="27" t="s">
        <v>44</v>
      </c>
      <c r="H20" s="30">
        <v>10</v>
      </c>
      <c r="I20" s="53">
        <f>IF(H20&lt;&gt;"",IF(ISNA(VLOOKUP(H20,config!$D$2:$E$100,2,TRUE)),0,VLOOKUP(H20,config!$D$2:$E$100,2,TRUE)),"")</f>
        <v>31</v>
      </c>
      <c r="J20" s="30">
        <v>9</v>
      </c>
      <c r="K20" s="54">
        <f>IF(J20&lt;&gt;"",IF(ISNA(VLOOKUP(J20,config!$D$2:$E$100,2,TRUE)),0,VLOOKUP(J20,config!$D$2:$E$100,2,TRUE)),"")</f>
        <v>32</v>
      </c>
      <c r="L20" s="55">
        <f t="shared" si="0"/>
        <v>63</v>
      </c>
    </row>
    <row r="21" spans="1:12" ht="37.5">
      <c r="A21" s="26">
        <v>10</v>
      </c>
      <c r="B21" s="27">
        <v>42</v>
      </c>
      <c r="C21" s="28" t="s">
        <v>131</v>
      </c>
      <c r="D21" s="27" t="s">
        <v>17</v>
      </c>
      <c r="E21" s="29" t="s">
        <v>132</v>
      </c>
      <c r="F21" s="30" t="s">
        <v>54</v>
      </c>
      <c r="G21" s="27" t="s">
        <v>61</v>
      </c>
      <c r="H21" s="30">
        <v>9</v>
      </c>
      <c r="I21" s="53">
        <f>IF(H21&lt;&gt;"",IF(ISNA(VLOOKUP(H21,config!$D$2:$E$100,2,TRUE)),0,VLOOKUP(H21,config!$D$2:$E$100,2,TRUE)),"")</f>
        <v>32</v>
      </c>
      <c r="J21" s="30">
        <v>10</v>
      </c>
      <c r="K21" s="54">
        <f>IF(J21&lt;&gt;"",IF(ISNA(VLOOKUP(J21,config!$D$2:$E$100,2,TRUE)),0,VLOOKUP(J21,config!$D$2:$E$100,2,TRUE)),"")</f>
        <v>31</v>
      </c>
      <c r="L21" s="55">
        <f t="shared" si="0"/>
        <v>63</v>
      </c>
    </row>
    <row r="22" spans="1:12" ht="18.75">
      <c r="A22" s="26">
        <v>11</v>
      </c>
      <c r="B22" s="27">
        <v>33</v>
      </c>
      <c r="C22" s="28" t="s">
        <v>133</v>
      </c>
      <c r="D22" s="27" t="s">
        <v>5</v>
      </c>
      <c r="E22" s="29" t="s">
        <v>134</v>
      </c>
      <c r="F22" s="30" t="s">
        <v>54</v>
      </c>
      <c r="G22" s="27" t="s">
        <v>44</v>
      </c>
      <c r="H22" s="30">
        <v>13</v>
      </c>
      <c r="I22" s="53">
        <f>IF(H22&lt;&gt;"",IF(ISNA(VLOOKUP(H22,config!$D$2:$E$100,2,TRUE)),0,VLOOKUP(H22,config!$D$2:$E$100,2,TRUE)),"")</f>
        <v>28</v>
      </c>
      <c r="J22" s="30">
        <v>7</v>
      </c>
      <c r="K22" s="54">
        <f>IF(J22&lt;&gt;"",IF(ISNA(VLOOKUP(J22,config!$D$2:$E$100,2,TRUE)),0,VLOOKUP(J22,config!$D$2:$E$100,2,TRUE)),"")</f>
        <v>34</v>
      </c>
      <c r="L22" s="55">
        <f t="shared" si="0"/>
        <v>62</v>
      </c>
    </row>
    <row r="23" spans="1:12" ht="37.5">
      <c r="A23" s="26">
        <v>12</v>
      </c>
      <c r="B23" s="31">
        <v>268</v>
      </c>
      <c r="C23" s="32" t="s">
        <v>135</v>
      </c>
      <c r="D23" s="31" t="s">
        <v>5</v>
      </c>
      <c r="E23" s="33" t="s">
        <v>136</v>
      </c>
      <c r="F23" s="34" t="s">
        <v>54</v>
      </c>
      <c r="G23" s="31" t="s">
        <v>44</v>
      </c>
      <c r="H23" s="30">
        <v>12</v>
      </c>
      <c r="I23" s="53">
        <f>IF(H23&lt;&gt;"",IF(ISNA(VLOOKUP(H23,config!$D$2:$E$100,2,TRUE)),0,VLOOKUP(H23,config!$D$2:$E$100,2,TRUE)),"")</f>
        <v>29</v>
      </c>
      <c r="J23" s="30">
        <v>13</v>
      </c>
      <c r="K23" s="54">
        <f>IF(J23&lt;&gt;"",IF(ISNA(VLOOKUP(J23,config!$D$2:$E$100,2,TRUE)),0,VLOOKUP(J23,config!$D$2:$E$100,2,TRUE)),"")</f>
        <v>28</v>
      </c>
      <c r="L23" s="55">
        <f t="shared" si="0"/>
        <v>57</v>
      </c>
    </row>
    <row r="24" spans="1:12" ht="37.5">
      <c r="A24" s="26">
        <v>13</v>
      </c>
      <c r="B24" s="31">
        <v>88</v>
      </c>
      <c r="C24" s="32" t="s">
        <v>137</v>
      </c>
      <c r="D24" s="31" t="s">
        <v>5</v>
      </c>
      <c r="E24" s="33" t="s">
        <v>56</v>
      </c>
      <c r="F24" s="34" t="s">
        <v>138</v>
      </c>
      <c r="G24" s="31" t="s">
        <v>44</v>
      </c>
      <c r="H24" s="30">
        <v>11</v>
      </c>
      <c r="I24" s="53">
        <f>IF(H24&lt;&gt;"",IF(ISNA(VLOOKUP(H24,config!$D$2:$E$100,2,TRUE)),0,VLOOKUP(H24,config!$D$2:$E$100,2,TRUE)),"")</f>
        <v>30</v>
      </c>
      <c r="J24" s="30">
        <v>15</v>
      </c>
      <c r="K24" s="54">
        <f>IF(J24&lt;&gt;"",IF(ISNA(VLOOKUP(J24,config!$D$2:$E$100,2,TRUE)),0,VLOOKUP(J24,config!$D$2:$E$100,2,TRUE)),"")</f>
        <v>26</v>
      </c>
      <c r="L24" s="55">
        <f t="shared" si="0"/>
        <v>56</v>
      </c>
    </row>
    <row r="25" spans="1:12" ht="37.5">
      <c r="A25" s="26">
        <v>14</v>
      </c>
      <c r="B25" s="31">
        <v>99</v>
      </c>
      <c r="C25" s="32" t="s">
        <v>139</v>
      </c>
      <c r="D25" s="31" t="s">
        <v>13</v>
      </c>
      <c r="E25" s="33" t="s">
        <v>140</v>
      </c>
      <c r="F25" s="34" t="s">
        <v>141</v>
      </c>
      <c r="G25" s="31" t="s">
        <v>44</v>
      </c>
      <c r="H25" s="30">
        <v>16</v>
      </c>
      <c r="I25" s="53">
        <f>IF(H25&lt;&gt;"",IF(ISNA(VLOOKUP(H25,config!$D$2:$E$100,2,TRUE)),0,VLOOKUP(H25,config!$D$2:$E$100,2,TRUE)),"")</f>
        <v>25</v>
      </c>
      <c r="J25" s="30">
        <v>12</v>
      </c>
      <c r="K25" s="54">
        <f>IF(J25&lt;&gt;"",IF(ISNA(VLOOKUP(J25,config!$D$2:$E$100,2,TRUE)),0,VLOOKUP(J25,config!$D$2:$E$100,2,TRUE)),"")</f>
        <v>29</v>
      </c>
      <c r="L25" s="55">
        <f t="shared" si="0"/>
        <v>54</v>
      </c>
    </row>
    <row r="26" spans="1:12" ht="18.75">
      <c r="A26" s="26">
        <v>15</v>
      </c>
      <c r="B26" s="27">
        <v>233</v>
      </c>
      <c r="C26" s="28" t="s">
        <v>142</v>
      </c>
      <c r="D26" s="27" t="s">
        <v>17</v>
      </c>
      <c r="E26" s="29" t="s">
        <v>143</v>
      </c>
      <c r="F26" s="30" t="s">
        <v>144</v>
      </c>
      <c r="G26" s="27" t="s">
        <v>44</v>
      </c>
      <c r="H26" s="30">
        <v>14</v>
      </c>
      <c r="I26" s="53">
        <f>IF(H26&lt;&gt;"",IF(ISNA(VLOOKUP(H26,config!$D$2:$E$100,2,TRUE)),0,VLOOKUP(H26,config!$D$2:$E$100,2,TRUE)),"")</f>
        <v>27</v>
      </c>
      <c r="J26" s="30">
        <v>14</v>
      </c>
      <c r="K26" s="54">
        <f>IF(J26&lt;&gt;"",IF(ISNA(VLOOKUP(J26,config!$D$2:$E$100,2,TRUE)),0,VLOOKUP(J26,config!$D$2:$E$100,2,TRUE)),"")</f>
        <v>27</v>
      </c>
      <c r="L26" s="55">
        <f t="shared" si="0"/>
        <v>54</v>
      </c>
    </row>
    <row r="27" spans="1:12" ht="37.5">
      <c r="A27" s="26">
        <v>16</v>
      </c>
      <c r="B27" s="27">
        <v>565</v>
      </c>
      <c r="C27" s="28" t="s">
        <v>145</v>
      </c>
      <c r="D27" s="27" t="s">
        <v>5</v>
      </c>
      <c r="E27" s="29" t="s">
        <v>146</v>
      </c>
      <c r="F27" s="30" t="s">
        <v>147</v>
      </c>
      <c r="G27" s="27" t="s">
        <v>44</v>
      </c>
      <c r="H27" s="30">
        <v>15</v>
      </c>
      <c r="I27" s="53">
        <f>IF(H27&lt;&gt;"",IF(ISNA(VLOOKUP(H27,config!$D$2:$E$100,2,TRUE)),0,VLOOKUP(H27,config!$D$2:$E$100,2,TRUE)),"")</f>
        <v>26</v>
      </c>
      <c r="J27" s="30">
        <v>17</v>
      </c>
      <c r="K27" s="54">
        <f>IF(J27&lt;&gt;"",IF(ISNA(VLOOKUP(J27,config!$D$2:$E$100,2,TRUE)),0,VLOOKUP(J27,config!$D$2:$E$100,2,TRUE)),"")</f>
        <v>24</v>
      </c>
      <c r="L27" s="55">
        <f t="shared" si="0"/>
        <v>50</v>
      </c>
    </row>
    <row r="28" spans="1:12" ht="37.5">
      <c r="A28" s="26">
        <v>17</v>
      </c>
      <c r="B28" s="27">
        <v>6</v>
      </c>
      <c r="C28" s="28" t="s">
        <v>148</v>
      </c>
      <c r="D28" s="27" t="s">
        <v>5</v>
      </c>
      <c r="E28" s="29" t="s">
        <v>149</v>
      </c>
      <c r="F28" s="30" t="s">
        <v>150</v>
      </c>
      <c r="G28" s="27" t="s">
        <v>44</v>
      </c>
      <c r="H28" s="30" t="s">
        <v>99</v>
      </c>
      <c r="I28" s="53">
        <f>IF(H28&lt;&gt;"",IF(ISNA(VLOOKUP(H28,config!$D$2:$E$100,2,TRUE)),0,VLOOKUP(H28,config!$D$2:$E$100,2,TRUE)),"")</f>
        <v>0</v>
      </c>
      <c r="J28" s="30">
        <v>11</v>
      </c>
      <c r="K28" s="54">
        <f>IF(J28&lt;&gt;"",IF(ISNA(VLOOKUP(J28,config!$D$2:$E$100,2,TRUE)),0,VLOOKUP(J28,config!$D$2:$E$100,2,TRUE)),"")</f>
        <v>30</v>
      </c>
      <c r="L28" s="55">
        <f t="shared" si="0"/>
        <v>30</v>
      </c>
    </row>
    <row r="29" spans="1:12" ht="19.5" customHeight="1">
      <c r="A29" s="36" t="s">
        <v>151</v>
      </c>
      <c r="B29" s="37">
        <v>25</v>
      </c>
      <c r="C29" s="38" t="s">
        <v>152</v>
      </c>
      <c r="D29" s="37" t="s">
        <v>5</v>
      </c>
      <c r="E29" s="39" t="s">
        <v>153</v>
      </c>
      <c r="F29" s="40" t="s">
        <v>54</v>
      </c>
      <c r="G29" s="37" t="s">
        <v>44</v>
      </c>
      <c r="H29" s="40" t="s">
        <v>154</v>
      </c>
      <c r="I29" s="56">
        <f>IF(H29&lt;&gt;"",IF(ISNA(VLOOKUP(H29,config!$D$2:$E$100,2,TRUE)),0,VLOOKUP(H29,config!$D$2:$E$100,2,TRUE)),"")</f>
        <v>0</v>
      </c>
      <c r="J29" s="40" t="s">
        <v>154</v>
      </c>
      <c r="K29" s="57">
        <f>IF(J29&lt;&gt;"",IF(ISNA(VLOOKUP(J29,config!$D$2:$E$100,2,TRUE)),0,VLOOKUP(J29,config!$D$2:$E$100,2,TRUE)),"")</f>
        <v>0</v>
      </c>
      <c r="L29" s="58">
        <f t="shared" si="0"/>
        <v>0</v>
      </c>
    </row>
    <row r="30" spans="1:12" ht="8.25" customHeight="1">
      <c r="A30" s="6"/>
      <c r="B30" s="7"/>
      <c r="C30" s="6"/>
      <c r="D30" s="6"/>
      <c r="E30" s="6"/>
      <c r="F30" s="6"/>
      <c r="G30" s="6"/>
      <c r="H30" s="6"/>
      <c r="I30" s="6">
        <f>IF(H30&lt;&gt;"",IF(ISNA(VLOOKUP(H30,config!$D$2:$E$100,2,TRUE)),0,VLOOKUP(H30,config!$D$2:$E$100,2,TRUE)),"")</f>
      </c>
      <c r="J30" s="6"/>
      <c r="K30" s="6">
        <f>IF(J30&lt;&gt;"",IF(ISNA(VLOOKUP(J30,config!$D$2:$E$100,2,TRUE)),0,VLOOKUP(J30,config!$D$2:$E$100,2,TRUE)),"")</f>
      </c>
      <c r="L30" s="6">
        <f>IF(C30="","",IF(ISERR(VALUE(I30)),0,VALUE(I30))+IF(ISERR(VALUE(K30)),0,VALUE(K30)))</f>
      </c>
    </row>
    <row r="31" spans="1:8" s="1" customFormat="1" ht="27" customHeight="1">
      <c r="A31" s="42" t="s">
        <v>103</v>
      </c>
      <c r="B31" s="42"/>
      <c r="C31" s="42"/>
      <c r="D31" s="42"/>
      <c r="E31" s="42"/>
      <c r="F31" s="42"/>
      <c r="G31" s="42"/>
      <c r="H31" s="42"/>
    </row>
    <row r="32" spans="1:12" s="1" customFormat="1" ht="22.5" customHeight="1">
      <c r="A32" s="42" t="s">
        <v>155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8" s="2" customFormat="1" ht="2.25" customHeight="1">
      <c r="A33" s="42"/>
      <c r="B33" s="43"/>
      <c r="C33" s="42"/>
      <c r="D33" s="42"/>
      <c r="E33" s="42"/>
      <c r="F33" s="42"/>
      <c r="G33" s="42"/>
      <c r="H33" s="42"/>
    </row>
    <row r="34" spans="1:8" s="2" customFormat="1" ht="27" customHeight="1">
      <c r="A34" s="42" t="s">
        <v>105</v>
      </c>
      <c r="B34" s="42"/>
      <c r="C34" s="42"/>
      <c r="D34" s="42"/>
      <c r="E34" s="42"/>
      <c r="F34" s="42"/>
      <c r="G34" s="42"/>
      <c r="H34" s="42"/>
    </row>
    <row r="35" spans="1:12" s="2" customFormat="1" ht="22.5" customHeight="1">
      <c r="A35" s="42" t="s">
        <v>156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</sheetData>
  <sheetProtection/>
  <mergeCells count="18">
    <mergeCell ref="A2:L2"/>
    <mergeCell ref="A4:L4"/>
    <mergeCell ref="A6:L6"/>
    <mergeCell ref="A8:L8"/>
    <mergeCell ref="H10:I10"/>
    <mergeCell ref="J10:K10"/>
    <mergeCell ref="A31:H31"/>
    <mergeCell ref="A32:L32"/>
    <mergeCell ref="A34:H34"/>
    <mergeCell ref="A35:L35"/>
    <mergeCell ref="A10:A11"/>
    <mergeCell ref="B10:B11"/>
    <mergeCell ref="C10:C11"/>
    <mergeCell ref="D10:D11"/>
    <mergeCell ref="E10:E11"/>
    <mergeCell ref="F10:F11"/>
    <mergeCell ref="G10:G11"/>
    <mergeCell ref="L10:L11"/>
  </mergeCells>
  <printOptions/>
  <pageMargins left="0.7086614173228347" right="0.35433070866141736" top="0.15748031496062992" bottom="0.15748031496062992" header="0" footer="0"/>
  <pageSetup fitToHeight="0" fitToWidth="0" horizontalDpi="600" verticalDpi="600" orientation="landscape" paperSize="9" scale="7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rgb="FF92D050"/>
  </sheetPr>
  <dimension ref="A2:L50"/>
  <sheetViews>
    <sheetView view="pageBreakPreview" zoomScale="70" zoomScaleSheetLayoutView="70" workbookViewId="0" topLeftCell="A1">
      <selection activeCell="E33" sqref="E33"/>
    </sheetView>
  </sheetViews>
  <sheetFormatPr defaultColWidth="9.140625" defaultRowHeight="15"/>
  <cols>
    <col min="1" max="1" width="4.7109375" style="0" customWidth="1"/>
    <col min="2" max="2" width="8.8515625" style="3" customWidth="1"/>
    <col min="3" max="3" width="25.57421875" style="0" customWidth="1"/>
    <col min="4" max="4" width="13.140625" style="0" customWidth="1"/>
    <col min="5" max="5" width="54.57421875" style="0" customWidth="1"/>
    <col min="6" max="6" width="46.140625" style="0" customWidth="1"/>
    <col min="7" max="7" width="9.57421875" style="0" customWidth="1"/>
    <col min="8" max="8" width="8.57421875" style="0" customWidth="1"/>
    <col min="9" max="9" width="6.28125" style="0" customWidth="1"/>
    <col min="10" max="10" width="7.28125" style="0" customWidth="1"/>
    <col min="11" max="11" width="6.28125" style="0" customWidth="1"/>
    <col min="12" max="12" width="14.421875" style="0" customWidth="1"/>
  </cols>
  <sheetData>
    <row r="1" ht="78" customHeight="1"/>
    <row r="2" spans="1:12" ht="23.25" customHeight="1">
      <c r="A2" s="4" t="s">
        <v>107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.25" customHeight="1">
      <c r="A3" s="4"/>
      <c r="B3" s="5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8.75" customHeight="1">
      <c r="A4" s="4" t="s">
        <v>26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4.5" customHeight="1">
      <c r="A5" s="4"/>
      <c r="B5" s="5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.75" customHeight="1">
      <c r="A6" s="4" t="s">
        <v>157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3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20.25">
      <c r="A8" s="4" t="s">
        <v>158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9.5">
      <c r="A9" s="6"/>
      <c r="B9" s="7"/>
      <c r="C9" s="6"/>
      <c r="D9" s="7"/>
      <c r="E9" s="6"/>
      <c r="F9" s="6"/>
      <c r="G9" s="6"/>
      <c r="H9" s="6"/>
      <c r="I9" s="6"/>
      <c r="J9" s="6"/>
      <c r="K9" s="6"/>
      <c r="L9" s="6"/>
    </row>
    <row r="10" spans="1:12" ht="15" customHeight="1">
      <c r="A10" s="8" t="s">
        <v>29</v>
      </c>
      <c r="B10" s="9" t="s">
        <v>30</v>
      </c>
      <c r="C10" s="10" t="s">
        <v>31</v>
      </c>
      <c r="D10" s="94" t="s">
        <v>32</v>
      </c>
      <c r="E10" s="10" t="s">
        <v>33</v>
      </c>
      <c r="F10" s="9" t="s">
        <v>34</v>
      </c>
      <c r="G10" s="12" t="s">
        <v>35</v>
      </c>
      <c r="H10" s="13" t="s">
        <v>36</v>
      </c>
      <c r="I10" s="44"/>
      <c r="J10" s="45" t="s">
        <v>37</v>
      </c>
      <c r="K10" s="44"/>
      <c r="L10" s="46" t="s">
        <v>38</v>
      </c>
    </row>
    <row r="11" spans="1:12" ht="45">
      <c r="A11" s="14"/>
      <c r="B11" s="15"/>
      <c r="C11" s="16"/>
      <c r="D11" s="95"/>
      <c r="E11" s="18"/>
      <c r="F11" s="15"/>
      <c r="G11" s="19"/>
      <c r="H11" s="20" t="s">
        <v>39</v>
      </c>
      <c r="I11" s="47" t="s">
        <v>40</v>
      </c>
      <c r="J11" s="48" t="s">
        <v>39</v>
      </c>
      <c r="K11" s="47" t="s">
        <v>40</v>
      </c>
      <c r="L11" s="49"/>
    </row>
    <row r="12" spans="1:12" ht="37.5">
      <c r="A12" s="21">
        <v>1</v>
      </c>
      <c r="B12" s="22">
        <v>749</v>
      </c>
      <c r="C12" s="23" t="s">
        <v>159</v>
      </c>
      <c r="D12" s="22" t="s">
        <v>13</v>
      </c>
      <c r="E12" s="24" t="s">
        <v>134</v>
      </c>
      <c r="F12" s="96" t="s">
        <v>160</v>
      </c>
      <c r="G12" s="22" t="s">
        <v>61</v>
      </c>
      <c r="H12" s="25">
        <v>2</v>
      </c>
      <c r="I12" s="50">
        <f>IF(H12&lt;&gt;"",IF(ISNA(VLOOKUP(H12,config!$D$2:$E$100,2,TRUE)),0,VLOOKUP(H12,config!$D$2:$E$100,2,TRUE)),"")</f>
        <v>42</v>
      </c>
      <c r="J12" s="25">
        <v>1</v>
      </c>
      <c r="K12" s="51">
        <f>IF(J12&lt;&gt;"",IF(ISNA(VLOOKUP(J12,config!$D$2:$E$100,2,TRUE)),0,VLOOKUP(J12,config!$D$2:$E$100,2,TRUE)),"")</f>
        <v>45</v>
      </c>
      <c r="L12" s="52">
        <f aca="true" t="shared" si="0" ref="L12:L44">SUM(I12+K12)</f>
        <v>87</v>
      </c>
    </row>
    <row r="13" spans="1:12" ht="21.75" customHeight="1">
      <c r="A13" s="26">
        <v>2</v>
      </c>
      <c r="B13" s="31">
        <v>55</v>
      </c>
      <c r="C13" s="32" t="s">
        <v>161</v>
      </c>
      <c r="D13" s="31" t="s">
        <v>15</v>
      </c>
      <c r="E13" s="33" t="s">
        <v>162</v>
      </c>
      <c r="F13" s="81" t="s">
        <v>163</v>
      </c>
      <c r="G13" s="31" t="s">
        <v>61</v>
      </c>
      <c r="H13" s="30">
        <v>3</v>
      </c>
      <c r="I13" s="53">
        <f>IF(H13&lt;&gt;"",IF(ISNA(VLOOKUP(H13,config!$D$2:$E$100,2,TRUE)),0,VLOOKUP(H13,config!$D$2:$E$100,2,TRUE)),"")</f>
        <v>40</v>
      </c>
      <c r="J13" s="30">
        <v>2</v>
      </c>
      <c r="K13" s="54">
        <f>IF(J13&lt;&gt;"",IF(ISNA(VLOOKUP(J13,config!$D$2:$E$100,2,TRUE)),0,VLOOKUP(J13,config!$D$2:$E$100,2,TRUE)),"")</f>
        <v>42</v>
      </c>
      <c r="L13" s="55">
        <f t="shared" si="0"/>
        <v>82</v>
      </c>
    </row>
    <row r="14" spans="1:12" ht="21.75" customHeight="1">
      <c r="A14" s="26">
        <v>3</v>
      </c>
      <c r="B14" s="27">
        <v>745</v>
      </c>
      <c r="C14" s="28" t="s">
        <v>164</v>
      </c>
      <c r="D14" s="27" t="s">
        <v>13</v>
      </c>
      <c r="E14" s="29" t="s">
        <v>165</v>
      </c>
      <c r="F14" s="82" t="s">
        <v>166</v>
      </c>
      <c r="G14" s="27" t="s">
        <v>44</v>
      </c>
      <c r="H14" s="30">
        <v>4</v>
      </c>
      <c r="I14" s="53">
        <f>IF(H14&lt;&gt;"",IF(ISNA(VLOOKUP(H14,config!$D$2:$E$100,2,TRUE)),0,VLOOKUP(H14,config!$D$2:$E$100,2,TRUE)),"")</f>
        <v>38</v>
      </c>
      <c r="J14" s="30">
        <v>4</v>
      </c>
      <c r="K14" s="54">
        <f>IF(J14&lt;&gt;"",IF(ISNA(VLOOKUP(J14,config!$D$2:$E$100,2,TRUE)),0,VLOOKUP(J14,config!$D$2:$E$100,2,TRUE)),"")</f>
        <v>38</v>
      </c>
      <c r="L14" s="55">
        <f t="shared" si="0"/>
        <v>76</v>
      </c>
    </row>
    <row r="15" spans="1:12" ht="18.75">
      <c r="A15" s="26">
        <v>4</v>
      </c>
      <c r="B15" s="31">
        <v>111</v>
      </c>
      <c r="C15" s="32" t="s">
        <v>167</v>
      </c>
      <c r="D15" s="31" t="s">
        <v>13</v>
      </c>
      <c r="E15" s="33" t="s">
        <v>46</v>
      </c>
      <c r="F15" s="34" t="s">
        <v>47</v>
      </c>
      <c r="G15" s="31" t="s">
        <v>44</v>
      </c>
      <c r="H15" s="30">
        <v>8</v>
      </c>
      <c r="I15" s="53">
        <f>IF(H15&lt;&gt;"",IF(ISNA(VLOOKUP(H15,config!$D$2:$E$100,2,TRUE)),0,VLOOKUP(H15,config!$D$2:$E$100,2,TRUE)),"")</f>
        <v>33</v>
      </c>
      <c r="J15" s="30">
        <v>3</v>
      </c>
      <c r="K15" s="54">
        <f>IF(J15&lt;&gt;"",IF(ISNA(VLOOKUP(J15,config!$D$2:$E$100,2,TRUE)),0,VLOOKUP(J15,config!$D$2:$E$100,2,TRUE)),"")</f>
        <v>40</v>
      </c>
      <c r="L15" s="55">
        <f t="shared" si="0"/>
        <v>73</v>
      </c>
    </row>
    <row r="16" spans="1:12" ht="18.75">
      <c r="A16" s="26">
        <v>5</v>
      </c>
      <c r="B16" s="31">
        <v>22</v>
      </c>
      <c r="C16" s="32" t="s">
        <v>168</v>
      </c>
      <c r="D16" s="31" t="s">
        <v>17</v>
      </c>
      <c r="E16" s="33" t="s">
        <v>46</v>
      </c>
      <c r="F16" s="34" t="s">
        <v>47</v>
      </c>
      <c r="G16" s="31" t="s">
        <v>44</v>
      </c>
      <c r="H16" s="30">
        <v>5</v>
      </c>
      <c r="I16" s="53">
        <f>IF(H16&lt;&gt;"",IF(ISNA(VLOOKUP(H16,config!$D$2:$E$100,2,TRUE)),0,VLOOKUP(H16,config!$D$2:$E$100,2,TRUE)),"")</f>
        <v>36</v>
      </c>
      <c r="J16" s="30">
        <v>5</v>
      </c>
      <c r="K16" s="54">
        <f>IF(J16&lt;&gt;"",IF(ISNA(VLOOKUP(J16,config!$D$2:$E$100,2,TRUE)),0,VLOOKUP(J16,config!$D$2:$E$100,2,TRUE)),"")</f>
        <v>36</v>
      </c>
      <c r="L16" s="55">
        <f t="shared" si="0"/>
        <v>72</v>
      </c>
    </row>
    <row r="17" spans="1:12" ht="18.75">
      <c r="A17" s="26">
        <v>6</v>
      </c>
      <c r="B17" s="31">
        <v>713</v>
      </c>
      <c r="C17" s="32" t="s">
        <v>169</v>
      </c>
      <c r="D17" s="31" t="s">
        <v>170</v>
      </c>
      <c r="E17" s="33" t="s">
        <v>83</v>
      </c>
      <c r="F17" s="34" t="s">
        <v>171</v>
      </c>
      <c r="G17" s="31" t="s">
        <v>61</v>
      </c>
      <c r="H17" s="30">
        <v>1</v>
      </c>
      <c r="I17" s="53">
        <f>IF(H17&lt;&gt;"",IF(ISNA(VLOOKUP(H17,config!$D$2:$E$100,2,TRUE)),0,VLOOKUP(H17,config!$D$2:$E$100,2,TRUE)),"")</f>
        <v>45</v>
      </c>
      <c r="J17" s="30">
        <v>15</v>
      </c>
      <c r="K17" s="54">
        <f>IF(J17&lt;&gt;"",IF(ISNA(VLOOKUP(J17,config!$D$2:$E$100,2,TRUE)),0,VLOOKUP(J17,config!$D$2:$E$100,2,TRUE)),"")</f>
        <v>26</v>
      </c>
      <c r="L17" s="55">
        <f t="shared" si="0"/>
        <v>71</v>
      </c>
    </row>
    <row r="18" spans="1:12" ht="18.75">
      <c r="A18" s="26">
        <v>7</v>
      </c>
      <c r="B18" s="59">
        <v>12</v>
      </c>
      <c r="C18" s="32" t="s">
        <v>122</v>
      </c>
      <c r="D18" s="31" t="s">
        <v>170</v>
      </c>
      <c r="E18" s="33" t="s">
        <v>46</v>
      </c>
      <c r="F18" s="34" t="s">
        <v>47</v>
      </c>
      <c r="G18" s="31" t="s">
        <v>44</v>
      </c>
      <c r="H18" s="30">
        <v>6</v>
      </c>
      <c r="I18" s="53">
        <f>IF(H18&lt;&gt;"",IF(ISNA(VLOOKUP(H18,config!$D$2:$E$100,2,TRUE)),0,VLOOKUP(H18,config!$D$2:$E$100,2,TRUE)),"")</f>
        <v>35</v>
      </c>
      <c r="J18" s="30">
        <v>7</v>
      </c>
      <c r="K18" s="54">
        <f>IF(J18&lt;&gt;"",IF(ISNA(VLOOKUP(J18,config!$D$2:$E$100,2,TRUE)),0,VLOOKUP(J18,config!$D$2:$E$100,2,TRUE)),"")</f>
        <v>34</v>
      </c>
      <c r="L18" s="55">
        <f t="shared" si="0"/>
        <v>69</v>
      </c>
    </row>
    <row r="19" spans="1:12" ht="18.75">
      <c r="A19" s="26">
        <v>8</v>
      </c>
      <c r="B19" s="31">
        <v>153</v>
      </c>
      <c r="C19" s="32" t="s">
        <v>172</v>
      </c>
      <c r="D19" s="31" t="s">
        <v>17</v>
      </c>
      <c r="E19" s="33" t="s">
        <v>83</v>
      </c>
      <c r="F19" s="34" t="s">
        <v>173</v>
      </c>
      <c r="G19" s="31" t="s">
        <v>44</v>
      </c>
      <c r="H19" s="30">
        <v>10</v>
      </c>
      <c r="I19" s="53">
        <f>IF(H19&lt;&gt;"",IF(ISNA(VLOOKUP(H19,config!$D$2:$E$100,2,TRUE)),0,VLOOKUP(H19,config!$D$2:$E$100,2,TRUE)),"")</f>
        <v>31</v>
      </c>
      <c r="J19" s="30">
        <v>6</v>
      </c>
      <c r="K19" s="54">
        <f>IF(J19&lt;&gt;"",IF(ISNA(VLOOKUP(J19,config!$D$2:$E$100,2,TRUE)),0,VLOOKUP(J19,config!$D$2:$E$100,2,TRUE)),"")</f>
        <v>35</v>
      </c>
      <c r="L19" s="55">
        <f t="shared" si="0"/>
        <v>66</v>
      </c>
    </row>
    <row r="20" spans="1:12" ht="18.75">
      <c r="A20" s="26">
        <v>9</v>
      </c>
      <c r="B20" s="27">
        <v>616</v>
      </c>
      <c r="C20" s="28" t="s">
        <v>113</v>
      </c>
      <c r="D20" s="27" t="s">
        <v>17</v>
      </c>
      <c r="E20" s="29" t="s">
        <v>46</v>
      </c>
      <c r="F20" s="30" t="s">
        <v>47</v>
      </c>
      <c r="G20" s="27" t="s">
        <v>44</v>
      </c>
      <c r="H20" s="30">
        <v>7</v>
      </c>
      <c r="I20" s="53">
        <f>IF(H20&lt;&gt;"",IF(ISNA(VLOOKUP(H20,config!$D$2:$E$100,2,TRUE)),0,VLOOKUP(H20,config!$D$2:$E$100,2,TRUE)),"")</f>
        <v>34</v>
      </c>
      <c r="J20" s="30">
        <v>10</v>
      </c>
      <c r="K20" s="54">
        <f>IF(J20&lt;&gt;"",IF(ISNA(VLOOKUP(J20,config!$D$2:$E$100,2,TRUE)),0,VLOOKUP(J20,config!$D$2:$E$100,2,TRUE)),"")</f>
        <v>31</v>
      </c>
      <c r="L20" s="55">
        <f t="shared" si="0"/>
        <v>65</v>
      </c>
    </row>
    <row r="21" spans="1:12" ht="18.75">
      <c r="A21" s="26">
        <v>10</v>
      </c>
      <c r="B21" s="53">
        <v>128</v>
      </c>
      <c r="C21" s="28" t="s">
        <v>119</v>
      </c>
      <c r="D21" s="27" t="s">
        <v>170</v>
      </c>
      <c r="E21" s="29" t="s">
        <v>120</v>
      </c>
      <c r="F21" s="30" t="s">
        <v>121</v>
      </c>
      <c r="G21" s="27" t="s">
        <v>44</v>
      </c>
      <c r="H21" s="30">
        <v>9</v>
      </c>
      <c r="I21" s="53">
        <f>IF(H21&lt;&gt;"",IF(ISNA(VLOOKUP(H21,config!$D$2:$E$100,2,TRUE)),0,VLOOKUP(H21,config!$D$2:$E$100,2,TRUE)),"")</f>
        <v>32</v>
      </c>
      <c r="J21" s="30">
        <v>9</v>
      </c>
      <c r="K21" s="54">
        <f>IF(J21&lt;&gt;"",IF(ISNA(VLOOKUP(J21,config!$D$2:$E$100,2,TRUE)),0,VLOOKUP(J21,config!$D$2:$E$100,2,TRUE)),"")</f>
        <v>32</v>
      </c>
      <c r="L21" s="55">
        <f t="shared" si="0"/>
        <v>64</v>
      </c>
    </row>
    <row r="22" spans="1:12" ht="18.75">
      <c r="A22" s="26">
        <v>11</v>
      </c>
      <c r="B22" s="27">
        <v>9</v>
      </c>
      <c r="C22" s="28" t="s">
        <v>174</v>
      </c>
      <c r="D22" s="27" t="s">
        <v>13</v>
      </c>
      <c r="E22" s="29" t="s">
        <v>71</v>
      </c>
      <c r="F22" s="30" t="s">
        <v>175</v>
      </c>
      <c r="G22" s="27" t="s">
        <v>44</v>
      </c>
      <c r="H22" s="30">
        <v>11</v>
      </c>
      <c r="I22" s="53">
        <f>IF(H22&lt;&gt;"",IF(ISNA(VLOOKUP(H22,config!$D$2:$E$100,2,TRUE)),0,VLOOKUP(H22,config!$D$2:$E$100,2,TRUE)),"")</f>
        <v>30</v>
      </c>
      <c r="J22" s="30">
        <v>11</v>
      </c>
      <c r="K22" s="54">
        <f>IF(J22&lt;&gt;"",IF(ISNA(VLOOKUP(J22,config!$D$2:$E$100,2,TRUE)),0,VLOOKUP(J22,config!$D$2:$E$100,2,TRUE)),"")</f>
        <v>30</v>
      </c>
      <c r="L22" s="55">
        <f t="shared" si="0"/>
        <v>60</v>
      </c>
    </row>
    <row r="23" spans="1:12" ht="30.75" customHeight="1">
      <c r="A23" s="26">
        <v>12</v>
      </c>
      <c r="B23" s="27">
        <v>74</v>
      </c>
      <c r="C23" s="28" t="s">
        <v>176</v>
      </c>
      <c r="D23" s="27" t="s">
        <v>170</v>
      </c>
      <c r="E23" s="29" t="s">
        <v>90</v>
      </c>
      <c r="F23" s="82" t="s">
        <v>177</v>
      </c>
      <c r="G23" s="27" t="s">
        <v>44</v>
      </c>
      <c r="H23" s="30">
        <v>16</v>
      </c>
      <c r="I23" s="53">
        <f>IF(H23&lt;&gt;"",IF(ISNA(VLOOKUP(H23,config!$D$2:$E$100,2,TRUE)),0,VLOOKUP(H23,config!$D$2:$E$100,2,TRUE)),"")</f>
        <v>25</v>
      </c>
      <c r="J23" s="30">
        <v>8</v>
      </c>
      <c r="K23" s="54">
        <f>IF(J23&lt;&gt;"",IF(ISNA(VLOOKUP(J23,config!$D$2:$E$100,2,TRUE)),0,VLOOKUP(J23,config!$D$2:$E$100,2,TRUE)),"")</f>
        <v>33</v>
      </c>
      <c r="L23" s="55">
        <f t="shared" si="0"/>
        <v>58</v>
      </c>
    </row>
    <row r="24" spans="1:12" ht="18.75">
      <c r="A24" s="26">
        <v>13</v>
      </c>
      <c r="B24" s="27">
        <v>20</v>
      </c>
      <c r="C24" s="28" t="s">
        <v>178</v>
      </c>
      <c r="D24" s="27" t="s">
        <v>13</v>
      </c>
      <c r="E24" s="29" t="s">
        <v>179</v>
      </c>
      <c r="F24" s="30" t="s">
        <v>180</v>
      </c>
      <c r="G24" s="27" t="s">
        <v>61</v>
      </c>
      <c r="H24" s="30">
        <v>12</v>
      </c>
      <c r="I24" s="53">
        <f>IF(H24&lt;&gt;"",IF(ISNA(VLOOKUP(H24,config!$D$2:$E$100,2,TRUE)),0,VLOOKUP(H24,config!$D$2:$E$100,2,TRUE)),"")</f>
        <v>29</v>
      </c>
      <c r="J24" s="30">
        <v>14</v>
      </c>
      <c r="K24" s="54">
        <f>IF(J24&lt;&gt;"",IF(ISNA(VLOOKUP(J24,config!$D$2:$E$100,2,TRUE)),0,VLOOKUP(J24,config!$D$2:$E$100,2,TRUE)),"")</f>
        <v>27</v>
      </c>
      <c r="L24" s="55">
        <f t="shared" si="0"/>
        <v>56</v>
      </c>
    </row>
    <row r="25" spans="1:12" ht="18.75">
      <c r="A25" s="26">
        <v>14</v>
      </c>
      <c r="B25" s="27">
        <v>37</v>
      </c>
      <c r="C25" s="28" t="s">
        <v>181</v>
      </c>
      <c r="D25" s="27" t="s">
        <v>13</v>
      </c>
      <c r="E25" s="29" t="s">
        <v>71</v>
      </c>
      <c r="F25" s="30" t="s">
        <v>175</v>
      </c>
      <c r="G25" s="27" t="s">
        <v>44</v>
      </c>
      <c r="H25" s="30">
        <v>13</v>
      </c>
      <c r="I25" s="53">
        <f>IF(H25&lt;&gt;"",IF(ISNA(VLOOKUP(H25,config!$D$2:$E$100,2,TRUE)),0,VLOOKUP(H25,config!$D$2:$E$100,2,TRUE)),"")</f>
        <v>28</v>
      </c>
      <c r="J25" s="30">
        <v>13</v>
      </c>
      <c r="K25" s="54">
        <f>IF(J25&lt;&gt;"",IF(ISNA(VLOOKUP(J25,config!$D$2:$E$100,2,TRUE)),0,VLOOKUP(J25,config!$D$2:$E$100,2,TRUE)),"")</f>
        <v>28</v>
      </c>
      <c r="L25" s="55">
        <f t="shared" si="0"/>
        <v>56</v>
      </c>
    </row>
    <row r="26" spans="1:12" ht="17.25" customHeight="1">
      <c r="A26" s="26">
        <v>15</v>
      </c>
      <c r="B26" s="27">
        <v>730</v>
      </c>
      <c r="C26" s="28" t="s">
        <v>182</v>
      </c>
      <c r="D26" s="27" t="s">
        <v>170</v>
      </c>
      <c r="E26" s="29" t="s">
        <v>162</v>
      </c>
      <c r="F26" s="82" t="s">
        <v>163</v>
      </c>
      <c r="G26" s="27" t="s">
        <v>44</v>
      </c>
      <c r="H26" s="30">
        <v>18</v>
      </c>
      <c r="I26" s="53">
        <f>IF(H26&lt;&gt;"",IF(ISNA(VLOOKUP(H26,config!$D$2:$E$100,2,TRUE)),0,VLOOKUP(H26,config!$D$2:$E$100,2,TRUE)),"")</f>
        <v>23</v>
      </c>
      <c r="J26" s="30">
        <v>12</v>
      </c>
      <c r="K26" s="54">
        <f>IF(J26&lt;&gt;"",IF(ISNA(VLOOKUP(J26,config!$D$2:$E$100,2,TRUE)),0,VLOOKUP(J26,config!$D$2:$E$100,2,TRUE)),"")</f>
        <v>29</v>
      </c>
      <c r="L26" s="55">
        <f t="shared" si="0"/>
        <v>52</v>
      </c>
    </row>
    <row r="27" spans="1:12" ht="18.75">
      <c r="A27" s="26">
        <v>16</v>
      </c>
      <c r="B27" s="27">
        <v>804</v>
      </c>
      <c r="C27" s="28" t="s">
        <v>183</v>
      </c>
      <c r="D27" s="27" t="s">
        <v>15</v>
      </c>
      <c r="E27" s="29" t="s">
        <v>85</v>
      </c>
      <c r="F27" s="82" t="s">
        <v>184</v>
      </c>
      <c r="G27" s="27" t="s">
        <v>44</v>
      </c>
      <c r="H27" s="30">
        <v>14</v>
      </c>
      <c r="I27" s="53">
        <f>IF(H27&lt;&gt;"",IF(ISNA(VLOOKUP(H27,config!$D$2:$E$100,2,TRUE)),0,VLOOKUP(H27,config!$D$2:$E$100,2,TRUE)),"")</f>
        <v>27</v>
      </c>
      <c r="J27" s="30">
        <v>19</v>
      </c>
      <c r="K27" s="54">
        <f>IF(J27&lt;&gt;"",IF(ISNA(VLOOKUP(J27,config!$D$2:$E$100,2,TRUE)),0,VLOOKUP(J27,config!$D$2:$E$100,2,TRUE)),"")</f>
        <v>22</v>
      </c>
      <c r="L27" s="55">
        <f t="shared" si="0"/>
        <v>49</v>
      </c>
    </row>
    <row r="28" spans="1:12" ht="18.75">
      <c r="A28" s="26">
        <v>17</v>
      </c>
      <c r="B28" s="27">
        <v>221</v>
      </c>
      <c r="C28" s="28" t="s">
        <v>185</v>
      </c>
      <c r="D28" s="27" t="s">
        <v>170</v>
      </c>
      <c r="E28" s="29" t="s">
        <v>42</v>
      </c>
      <c r="F28" s="30" t="s">
        <v>43</v>
      </c>
      <c r="G28" s="27" t="s">
        <v>44</v>
      </c>
      <c r="H28" s="30">
        <v>15</v>
      </c>
      <c r="I28" s="53">
        <f>IF(H28&lt;&gt;"",IF(ISNA(VLOOKUP(H28,config!$D$2:$E$100,2,TRUE)),0,VLOOKUP(H28,config!$D$2:$E$100,2,TRUE)),"")</f>
        <v>26</v>
      </c>
      <c r="J28" s="30">
        <v>18</v>
      </c>
      <c r="K28" s="54">
        <f>IF(J28&lt;&gt;"",IF(ISNA(VLOOKUP(J28,config!$D$2:$E$100,2,TRUE)),0,VLOOKUP(J28,config!$D$2:$E$100,2,TRUE)),"")</f>
        <v>23</v>
      </c>
      <c r="L28" s="55">
        <f t="shared" si="0"/>
        <v>49</v>
      </c>
    </row>
    <row r="29" spans="1:12" ht="18.75">
      <c r="A29" s="26">
        <v>18</v>
      </c>
      <c r="B29" s="27">
        <v>201</v>
      </c>
      <c r="C29" s="28" t="s">
        <v>186</v>
      </c>
      <c r="D29" s="27" t="s">
        <v>170</v>
      </c>
      <c r="E29" s="29" t="s">
        <v>187</v>
      </c>
      <c r="F29" s="30" t="s">
        <v>188</v>
      </c>
      <c r="G29" s="27" t="s">
        <v>44</v>
      </c>
      <c r="H29" s="30">
        <v>17</v>
      </c>
      <c r="I29" s="53">
        <f>IF(H29&lt;&gt;"",IF(ISNA(VLOOKUP(H29,config!$D$2:$E$100,2,TRUE)),0,VLOOKUP(H29,config!$D$2:$E$100,2,TRUE)),"")</f>
        <v>24</v>
      </c>
      <c r="J29" s="30">
        <v>16</v>
      </c>
      <c r="K29" s="54">
        <f>IF(J29&lt;&gt;"",IF(ISNA(VLOOKUP(J29,config!$D$2:$E$100,2,TRUE)),0,VLOOKUP(J29,config!$D$2:$E$100,2,TRUE)),"")</f>
        <v>25</v>
      </c>
      <c r="L29" s="55">
        <f t="shared" si="0"/>
        <v>49</v>
      </c>
    </row>
    <row r="30" spans="1:12" ht="18.75">
      <c r="A30" s="26">
        <v>19</v>
      </c>
      <c r="B30" s="27">
        <v>73</v>
      </c>
      <c r="C30" s="28" t="s">
        <v>189</v>
      </c>
      <c r="D30" s="27" t="s">
        <v>170</v>
      </c>
      <c r="E30" s="29" t="s">
        <v>190</v>
      </c>
      <c r="F30" s="30" t="s">
        <v>54</v>
      </c>
      <c r="G30" s="27" t="s">
        <v>44</v>
      </c>
      <c r="H30" s="30">
        <v>20</v>
      </c>
      <c r="I30" s="53">
        <f>IF(H30&lt;&gt;"",IF(ISNA(VLOOKUP(H30,config!$D$2:$E$100,2,TRUE)),0,VLOOKUP(H30,config!$D$2:$E$100,2,TRUE)),"")</f>
        <v>21</v>
      </c>
      <c r="J30" s="30">
        <v>17</v>
      </c>
      <c r="K30" s="54">
        <f>IF(J30&lt;&gt;"",IF(ISNA(VLOOKUP(J30,config!$D$2:$E$100,2,TRUE)),0,VLOOKUP(J30,config!$D$2:$E$100,2,TRUE)),"")</f>
        <v>24</v>
      </c>
      <c r="L30" s="55">
        <f t="shared" si="0"/>
        <v>45</v>
      </c>
    </row>
    <row r="31" spans="1:12" ht="18.75">
      <c r="A31" s="26">
        <v>20</v>
      </c>
      <c r="B31" s="27">
        <v>121</v>
      </c>
      <c r="C31" s="28" t="s">
        <v>191</v>
      </c>
      <c r="D31" s="27" t="s">
        <v>170</v>
      </c>
      <c r="E31" s="29" t="s">
        <v>192</v>
      </c>
      <c r="F31" s="30" t="s">
        <v>193</v>
      </c>
      <c r="G31" s="27" t="s">
        <v>44</v>
      </c>
      <c r="H31" s="30">
        <v>21</v>
      </c>
      <c r="I31" s="53">
        <f>IF(H31&lt;&gt;"",IF(ISNA(VLOOKUP(H31,config!$D$2:$E$100,2,TRUE)),0,VLOOKUP(H31,config!$D$2:$E$100,2,TRUE)),"")</f>
        <v>20</v>
      </c>
      <c r="J31" s="30">
        <v>22</v>
      </c>
      <c r="K31" s="54">
        <f>IF(J31&lt;&gt;"",IF(ISNA(VLOOKUP(J31,config!$D$2:$E$100,2,TRUE)),0,VLOOKUP(J31,config!$D$2:$E$100,2,TRUE)),"")</f>
        <v>19</v>
      </c>
      <c r="L31" s="55">
        <f t="shared" si="0"/>
        <v>39</v>
      </c>
    </row>
    <row r="32" spans="1:12" ht="19.5" customHeight="1">
      <c r="A32" s="26">
        <v>21</v>
      </c>
      <c r="B32" s="27">
        <v>600</v>
      </c>
      <c r="C32" s="28" t="s">
        <v>194</v>
      </c>
      <c r="D32" s="27" t="s">
        <v>170</v>
      </c>
      <c r="E32" s="29" t="s">
        <v>195</v>
      </c>
      <c r="F32" s="30" t="s">
        <v>196</v>
      </c>
      <c r="G32" s="27" t="s">
        <v>44</v>
      </c>
      <c r="H32" s="30">
        <v>23</v>
      </c>
      <c r="I32" s="53">
        <f>IF(H32&lt;&gt;"",IF(ISNA(VLOOKUP(H32,config!$D$2:$E$100,2,TRUE)),0,VLOOKUP(H32,config!$D$2:$E$100,2,TRUE)),"")</f>
        <v>18</v>
      </c>
      <c r="J32" s="30">
        <v>21</v>
      </c>
      <c r="K32" s="54">
        <f>IF(J32&lt;&gt;"",IF(ISNA(VLOOKUP(J32,config!$D$2:$E$100,2,TRUE)),0,VLOOKUP(J32,config!$D$2:$E$100,2,TRUE)),"")</f>
        <v>20</v>
      </c>
      <c r="L32" s="55">
        <f t="shared" si="0"/>
        <v>38</v>
      </c>
    </row>
    <row r="33" spans="1:12" ht="20.25" customHeight="1">
      <c r="A33" s="26">
        <v>22</v>
      </c>
      <c r="B33" s="53">
        <v>202</v>
      </c>
      <c r="C33" s="28" t="s">
        <v>126</v>
      </c>
      <c r="D33" s="27" t="s">
        <v>170</v>
      </c>
      <c r="E33" s="29" t="s">
        <v>83</v>
      </c>
      <c r="F33" s="30" t="s">
        <v>127</v>
      </c>
      <c r="G33" s="27" t="s">
        <v>44</v>
      </c>
      <c r="H33" s="30">
        <v>25</v>
      </c>
      <c r="I33" s="53">
        <f>IF(H33&lt;&gt;"",IF(ISNA(VLOOKUP(H33,config!$D$2:$E$100,2,TRUE)),0,VLOOKUP(H33,config!$D$2:$E$100,2,TRUE)),"")</f>
        <v>16</v>
      </c>
      <c r="J33" s="30">
        <v>20</v>
      </c>
      <c r="K33" s="54">
        <f>IF(J33&lt;&gt;"",IF(ISNA(VLOOKUP(J33,config!$D$2:$E$100,2,TRUE)),0,VLOOKUP(J33,config!$D$2:$E$100,2,TRUE)),"")</f>
        <v>21</v>
      </c>
      <c r="L33" s="55">
        <f t="shared" si="0"/>
        <v>37</v>
      </c>
    </row>
    <row r="34" spans="1:12" ht="18.75">
      <c r="A34" s="26">
        <v>23</v>
      </c>
      <c r="B34" s="27">
        <v>21</v>
      </c>
      <c r="C34" s="28" t="s">
        <v>197</v>
      </c>
      <c r="D34" s="27" t="s">
        <v>15</v>
      </c>
      <c r="E34" s="29" t="s">
        <v>198</v>
      </c>
      <c r="F34" s="30" t="s">
        <v>199</v>
      </c>
      <c r="G34" s="27" t="s">
        <v>44</v>
      </c>
      <c r="H34" s="30">
        <v>22</v>
      </c>
      <c r="I34" s="53">
        <f>IF(H34&lt;&gt;"",IF(ISNA(VLOOKUP(H34,config!$D$2:$E$100,2,TRUE)),0,VLOOKUP(H34,config!$D$2:$E$100,2,TRUE)),"")</f>
        <v>19</v>
      </c>
      <c r="J34" s="30">
        <v>25</v>
      </c>
      <c r="K34" s="54">
        <f>IF(J34&lt;&gt;"",IF(ISNA(VLOOKUP(J34,config!$D$2:$E$100,2,TRUE)),0,VLOOKUP(J34,config!$D$2:$E$100,2,TRUE)),"")</f>
        <v>16</v>
      </c>
      <c r="L34" s="55">
        <f t="shared" si="0"/>
        <v>35</v>
      </c>
    </row>
    <row r="35" spans="1:12" ht="15" customHeight="1">
      <c r="A35" s="26">
        <v>24</v>
      </c>
      <c r="B35" s="31">
        <v>28</v>
      </c>
      <c r="C35" s="32" t="s">
        <v>200</v>
      </c>
      <c r="D35" s="31" t="s">
        <v>15</v>
      </c>
      <c r="E35" s="33" t="s">
        <v>90</v>
      </c>
      <c r="F35" s="97" t="s">
        <v>177</v>
      </c>
      <c r="G35" s="31" t="s">
        <v>61</v>
      </c>
      <c r="H35" s="30">
        <v>19</v>
      </c>
      <c r="I35" s="53">
        <f>IF(H35&lt;&gt;"",IF(ISNA(VLOOKUP(H35,config!$D$2:$E$100,2,TRUE)),0,VLOOKUP(H35,config!$D$2:$E$100,2,TRUE)),"")</f>
        <v>22</v>
      </c>
      <c r="J35" s="30">
        <v>29</v>
      </c>
      <c r="K35" s="54">
        <f>IF(J35&lt;&gt;"",IF(ISNA(VLOOKUP(J35,config!$D$2:$E$100,2,TRUE)),0,VLOOKUP(J35,config!$D$2:$E$100,2,TRUE)),"")</f>
        <v>12</v>
      </c>
      <c r="L35" s="55">
        <f t="shared" si="0"/>
        <v>34</v>
      </c>
    </row>
    <row r="36" spans="1:12" ht="18" customHeight="1">
      <c r="A36" s="26">
        <v>25</v>
      </c>
      <c r="B36" s="31">
        <v>169</v>
      </c>
      <c r="C36" s="32" t="s">
        <v>201</v>
      </c>
      <c r="D36" s="31" t="s">
        <v>170</v>
      </c>
      <c r="E36" s="33" t="s">
        <v>202</v>
      </c>
      <c r="F36" s="34" t="s">
        <v>54</v>
      </c>
      <c r="G36" s="31" t="s">
        <v>44</v>
      </c>
      <c r="H36" s="30">
        <v>27</v>
      </c>
      <c r="I36" s="53">
        <f>IF(H36&lt;&gt;"",IF(ISNA(VLOOKUP(H36,config!$D$2:$E$100,2,TRUE)),0,VLOOKUP(H36,config!$D$2:$E$100,2,TRUE)),"")</f>
        <v>14</v>
      </c>
      <c r="J36" s="30">
        <v>23</v>
      </c>
      <c r="K36" s="54">
        <f>IF(J36&lt;&gt;"",IF(ISNA(VLOOKUP(J36,config!$D$2:$E$100,2,TRUE)),0,VLOOKUP(J36,config!$D$2:$E$100,2,TRUE)),"")</f>
        <v>18</v>
      </c>
      <c r="L36" s="55">
        <f t="shared" si="0"/>
        <v>32</v>
      </c>
    </row>
    <row r="37" spans="1:12" ht="18.75">
      <c r="A37" s="26">
        <v>26</v>
      </c>
      <c r="B37" s="27">
        <v>11</v>
      </c>
      <c r="C37" s="28" t="s">
        <v>203</v>
      </c>
      <c r="D37" s="27" t="s">
        <v>17</v>
      </c>
      <c r="E37" s="29" t="s">
        <v>179</v>
      </c>
      <c r="F37" s="30" t="s">
        <v>180</v>
      </c>
      <c r="G37" s="27" t="s">
        <v>44</v>
      </c>
      <c r="H37" s="30">
        <v>28</v>
      </c>
      <c r="I37" s="53">
        <f>IF(H37&lt;&gt;"",IF(ISNA(VLOOKUP(H37,config!$D$2:$E$100,2,TRUE)),0,VLOOKUP(H37,config!$D$2:$E$100,2,TRUE)),"")</f>
        <v>13</v>
      </c>
      <c r="J37" s="30">
        <v>24</v>
      </c>
      <c r="K37" s="54">
        <f>IF(J37&lt;&gt;"",IF(ISNA(VLOOKUP(J37,config!$D$2:$E$100,2,TRUE)),0,VLOOKUP(J37,config!$D$2:$E$100,2,TRUE)),"")</f>
        <v>17</v>
      </c>
      <c r="L37" s="55">
        <f t="shared" si="0"/>
        <v>30</v>
      </c>
    </row>
    <row r="38" spans="1:12" ht="22.5" customHeight="1">
      <c r="A38" s="26">
        <v>27</v>
      </c>
      <c r="B38" s="27">
        <v>268</v>
      </c>
      <c r="C38" s="28" t="s">
        <v>204</v>
      </c>
      <c r="D38" s="27" t="s">
        <v>170</v>
      </c>
      <c r="E38" s="98" t="s">
        <v>205</v>
      </c>
      <c r="F38" s="30" t="s">
        <v>54</v>
      </c>
      <c r="G38" s="27" t="s">
        <v>44</v>
      </c>
      <c r="H38" s="30">
        <v>26</v>
      </c>
      <c r="I38" s="53">
        <f>IF(H38&lt;&gt;"",IF(ISNA(VLOOKUP(H38,config!$D$2:$E$100,2,TRUE)),0,VLOOKUP(H38,config!$D$2:$E$100,2,TRUE)),"")</f>
        <v>15</v>
      </c>
      <c r="J38" s="30">
        <v>26</v>
      </c>
      <c r="K38" s="54">
        <f>IF(J38&lt;&gt;"",IF(ISNA(VLOOKUP(J38,config!$D$2:$E$100,2,TRUE)),0,VLOOKUP(J38,config!$D$2:$E$100,2,TRUE)),"")</f>
        <v>15</v>
      </c>
      <c r="L38" s="55">
        <f t="shared" si="0"/>
        <v>30</v>
      </c>
    </row>
    <row r="39" spans="1:12" ht="18.75">
      <c r="A39" s="26">
        <v>28</v>
      </c>
      <c r="B39" s="53">
        <v>99</v>
      </c>
      <c r="C39" s="28" t="s">
        <v>139</v>
      </c>
      <c r="D39" s="27" t="s">
        <v>13</v>
      </c>
      <c r="E39" s="29" t="s">
        <v>140</v>
      </c>
      <c r="F39" s="30" t="s">
        <v>141</v>
      </c>
      <c r="G39" s="27" t="s">
        <v>44</v>
      </c>
      <c r="H39" s="30">
        <v>29</v>
      </c>
      <c r="I39" s="53">
        <f>IF(H39&lt;&gt;"",IF(ISNA(VLOOKUP(H39,config!$D$2:$E$100,2,TRUE)),0,VLOOKUP(H39,config!$D$2:$E$100,2,TRUE)),"")</f>
        <v>12</v>
      </c>
      <c r="J39" s="30">
        <v>27</v>
      </c>
      <c r="K39" s="54">
        <f>IF(J39&lt;&gt;"",IF(ISNA(VLOOKUP(J39,config!$D$2:$E$100,2,TRUE)),0,VLOOKUP(J39,config!$D$2:$E$100,2,TRUE)),"")</f>
        <v>14</v>
      </c>
      <c r="L39" s="55">
        <f t="shared" si="0"/>
        <v>26</v>
      </c>
    </row>
    <row r="40" spans="1:12" ht="31.5">
      <c r="A40" s="26">
        <v>29</v>
      </c>
      <c r="B40" s="27">
        <v>90</v>
      </c>
      <c r="C40" s="28" t="s">
        <v>206</v>
      </c>
      <c r="D40" s="27" t="s">
        <v>15</v>
      </c>
      <c r="E40" s="29" t="s">
        <v>90</v>
      </c>
      <c r="F40" s="82" t="s">
        <v>177</v>
      </c>
      <c r="G40" s="27" t="s">
        <v>61</v>
      </c>
      <c r="H40" s="30">
        <v>30</v>
      </c>
      <c r="I40" s="53">
        <f>IF(H40&lt;&gt;"",IF(ISNA(VLOOKUP(H40,config!$D$2:$E$100,2,TRUE)),0,VLOOKUP(H40,config!$D$2:$E$100,2,TRUE)),"")</f>
        <v>11</v>
      </c>
      <c r="J40" s="30">
        <v>28</v>
      </c>
      <c r="K40" s="54">
        <f>IF(J40&lt;&gt;"",IF(ISNA(VLOOKUP(J40,config!$D$2:$E$100,2,TRUE)),0,VLOOKUP(J40,config!$D$2:$E$100,2,TRUE)),"")</f>
        <v>13</v>
      </c>
      <c r="L40" s="55">
        <f t="shared" si="0"/>
        <v>24</v>
      </c>
    </row>
    <row r="41" spans="1:12" ht="22.5" customHeight="1">
      <c r="A41" s="26">
        <v>30</v>
      </c>
      <c r="B41" s="27">
        <v>69</v>
      </c>
      <c r="C41" s="28" t="s">
        <v>207</v>
      </c>
      <c r="D41" s="27" t="s">
        <v>15</v>
      </c>
      <c r="E41" s="29" t="s">
        <v>162</v>
      </c>
      <c r="F41" s="30" t="s">
        <v>208</v>
      </c>
      <c r="G41" s="27" t="s">
        <v>44</v>
      </c>
      <c r="H41" s="30">
        <v>24</v>
      </c>
      <c r="I41" s="53">
        <f>IF(H41&lt;&gt;"",IF(ISNA(VLOOKUP(H41,config!$D$2:$E$100,2,TRUE)),0,VLOOKUP(H41,config!$D$2:$E$100,2,TRUE)),"")</f>
        <v>17</v>
      </c>
      <c r="J41" s="30" t="s">
        <v>99</v>
      </c>
      <c r="K41" s="54">
        <f>IF(J41&lt;&gt;"",IF(ISNA(VLOOKUP(J41,config!$D$2:$E$100,2,TRUE)),0,VLOOKUP(J41,config!$D$2:$E$100,2,TRUE)),"")</f>
        <v>0</v>
      </c>
      <c r="L41" s="55">
        <f t="shared" si="0"/>
        <v>17</v>
      </c>
    </row>
    <row r="42" spans="1:12" ht="18.75">
      <c r="A42" s="26">
        <v>31</v>
      </c>
      <c r="B42" s="27">
        <v>96</v>
      </c>
      <c r="C42" s="28" t="s">
        <v>209</v>
      </c>
      <c r="D42" s="27" t="s">
        <v>15</v>
      </c>
      <c r="E42" s="98" t="s">
        <v>210</v>
      </c>
      <c r="F42" s="30" t="s">
        <v>211</v>
      </c>
      <c r="G42" s="27" t="s">
        <v>44</v>
      </c>
      <c r="H42" s="30">
        <v>31</v>
      </c>
      <c r="I42" s="53">
        <f>IF(H42&lt;&gt;"",IF(ISNA(VLOOKUP(H42,config!$D$2:$E$100,2,TRUE)),0,VLOOKUP(H42,config!$D$2:$E$100,2,TRUE)),"")</f>
        <v>10</v>
      </c>
      <c r="J42" s="30" t="s">
        <v>99</v>
      </c>
      <c r="K42" s="54">
        <f>IF(J42&lt;&gt;"",IF(ISNA(VLOOKUP(J42,config!$D$2:$E$100,2,TRUE)),0,VLOOKUP(J42,config!$D$2:$E$100,2,TRUE)),"")</f>
        <v>0</v>
      </c>
      <c r="L42" s="55">
        <f t="shared" si="0"/>
        <v>10</v>
      </c>
    </row>
    <row r="43" spans="1:12" ht="18.75">
      <c r="A43" s="26" t="s">
        <v>151</v>
      </c>
      <c r="B43" s="31">
        <v>689</v>
      </c>
      <c r="C43" s="32" t="s">
        <v>212</v>
      </c>
      <c r="D43" s="31" t="s">
        <v>13</v>
      </c>
      <c r="E43" s="33" t="s">
        <v>198</v>
      </c>
      <c r="F43" s="34" t="s">
        <v>199</v>
      </c>
      <c r="G43" s="31" t="s">
        <v>44</v>
      </c>
      <c r="H43" s="30" t="s">
        <v>99</v>
      </c>
      <c r="I43" s="53">
        <f>IF(H43&lt;&gt;"",IF(ISNA(VLOOKUP(H43,config!$D$2:$E$100,2,TRUE)),0,VLOOKUP(H43,config!$D$2:$E$100,2,TRUE)),"")</f>
        <v>0</v>
      </c>
      <c r="J43" s="30" t="s">
        <v>154</v>
      </c>
      <c r="K43" s="54">
        <f>IF(J43&lt;&gt;"",IF(ISNA(VLOOKUP(J43,config!$D$2:$E$100,2,TRUE)),0,VLOOKUP(J43,config!$D$2:$E$100,2,TRUE)),"")</f>
        <v>0</v>
      </c>
      <c r="L43" s="55">
        <f t="shared" si="0"/>
        <v>0</v>
      </c>
    </row>
    <row r="44" spans="1:12" ht="19.5">
      <c r="A44" s="36" t="s">
        <v>151</v>
      </c>
      <c r="B44" s="99">
        <v>949</v>
      </c>
      <c r="C44" s="100" t="s">
        <v>124</v>
      </c>
      <c r="D44" s="101" t="s">
        <v>170</v>
      </c>
      <c r="E44" s="102" t="s">
        <v>114</v>
      </c>
      <c r="F44" s="103" t="s">
        <v>213</v>
      </c>
      <c r="G44" s="101" t="s">
        <v>44</v>
      </c>
      <c r="H44" s="40" t="s">
        <v>154</v>
      </c>
      <c r="I44" s="56">
        <f>IF(H44&lt;&gt;"",IF(ISNA(VLOOKUP(H44,config!$D$2:$E$100,2,TRUE)),0,VLOOKUP(H44,config!$D$2:$E$100,2,TRUE)),"")</f>
        <v>0</v>
      </c>
      <c r="J44" s="40" t="s">
        <v>154</v>
      </c>
      <c r="K44" s="57">
        <f>IF(J44&lt;&gt;"",IF(ISNA(VLOOKUP(J44,config!$D$2:$E$100,2,TRUE)),0,VLOOKUP(J44,config!$D$2:$E$100,2,TRUE)),"")</f>
        <v>0</v>
      </c>
      <c r="L44" s="58">
        <f t="shared" si="0"/>
        <v>0</v>
      </c>
    </row>
    <row r="45" spans="1:12" ht="8.25" customHeight="1">
      <c r="A45" s="6"/>
      <c r="B45" s="7"/>
      <c r="C45" s="6"/>
      <c r="D45" s="6"/>
      <c r="E45" s="6"/>
      <c r="F45" s="6"/>
      <c r="G45" s="6"/>
      <c r="H45" s="6"/>
      <c r="I45" s="6">
        <f>IF(H45&lt;&gt;"",IF(ISNA(VLOOKUP(H45,config!$D$2:$E$100,2,TRUE)),0,VLOOKUP(H45,config!$D$2:$E$100,2,TRUE)),"")</f>
      </c>
      <c r="J45" s="6"/>
      <c r="K45" s="6">
        <f>IF(J45&lt;&gt;"",IF(ISNA(VLOOKUP(J45,config!$D$2:$E$100,2,TRUE)),0,VLOOKUP(J45,config!$D$2:$E$100,2,TRUE)),"")</f>
      </c>
      <c r="L45" s="6">
        <f>IF(C45="","",IF(ISERR(VALUE(I45)),0,VALUE(I45))+IF(ISERR(VALUE(K45)),0,VALUE(K45)))</f>
      </c>
    </row>
    <row r="46" spans="1:8" s="1" customFormat="1" ht="27" customHeight="1">
      <c r="A46" s="42" t="s">
        <v>103</v>
      </c>
      <c r="B46" s="42"/>
      <c r="C46" s="42"/>
      <c r="D46" s="42"/>
      <c r="E46" s="42"/>
      <c r="F46" s="42"/>
      <c r="G46" s="42"/>
      <c r="H46" s="42"/>
    </row>
    <row r="47" spans="1:12" s="1" customFormat="1" ht="22.5" customHeight="1">
      <c r="A47" s="42" t="s">
        <v>104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8" s="2" customFormat="1" ht="2.25" customHeight="1">
      <c r="A48" s="42"/>
      <c r="B48" s="43"/>
      <c r="C48" s="42"/>
      <c r="D48" s="42"/>
      <c r="E48" s="42"/>
      <c r="F48" s="42"/>
      <c r="G48" s="42"/>
      <c r="H48" s="42"/>
    </row>
    <row r="49" spans="1:8" s="2" customFormat="1" ht="27" customHeight="1">
      <c r="A49" s="42" t="s">
        <v>105</v>
      </c>
      <c r="B49" s="42"/>
      <c r="C49" s="42"/>
      <c r="D49" s="42"/>
      <c r="E49" s="42"/>
      <c r="F49" s="42"/>
      <c r="G49" s="42"/>
      <c r="H49" s="42"/>
    </row>
    <row r="50" spans="1:12" s="2" customFormat="1" ht="22.5" customHeight="1">
      <c r="A50" s="42" t="s">
        <v>106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</sheetData>
  <sheetProtection/>
  <mergeCells count="18">
    <mergeCell ref="A2:L2"/>
    <mergeCell ref="A4:L4"/>
    <mergeCell ref="A6:L6"/>
    <mergeCell ref="A8:L8"/>
    <mergeCell ref="H10:I10"/>
    <mergeCell ref="J10:K10"/>
    <mergeCell ref="A46:H46"/>
    <mergeCell ref="A47:L47"/>
    <mergeCell ref="A49:H49"/>
    <mergeCell ref="A50:L50"/>
    <mergeCell ref="A10:A11"/>
    <mergeCell ref="B10:B11"/>
    <mergeCell ref="C10:C11"/>
    <mergeCell ref="D10:D11"/>
    <mergeCell ref="E10:E11"/>
    <mergeCell ref="F10:F11"/>
    <mergeCell ref="G10:G11"/>
    <mergeCell ref="L10:L11"/>
  </mergeCells>
  <printOptions/>
  <pageMargins left="0.7086614173228347" right="0.35433070866141736" top="0.15748031496062992" bottom="0.15748031496062992" header="0" footer="0"/>
  <pageSetup fitToHeight="0" fitToWidth="0" horizontalDpi="600" verticalDpi="600" orientation="landscape" paperSize="9" scale="5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4">
    <tabColor rgb="FF92D050"/>
  </sheetPr>
  <dimension ref="A2:L51"/>
  <sheetViews>
    <sheetView view="pageBreakPreview" zoomScale="90" zoomScaleSheetLayoutView="90" workbookViewId="0" topLeftCell="A1">
      <selection activeCell="E26" sqref="E26"/>
    </sheetView>
  </sheetViews>
  <sheetFormatPr defaultColWidth="9.140625" defaultRowHeight="15"/>
  <cols>
    <col min="1" max="1" width="4.7109375" style="0" customWidth="1"/>
    <col min="2" max="2" width="7.00390625" style="3" customWidth="1"/>
    <col min="3" max="3" width="25.57421875" style="0" customWidth="1"/>
    <col min="4" max="4" width="12.28125" style="0" customWidth="1"/>
    <col min="5" max="5" width="50.57421875" style="0" customWidth="1"/>
    <col min="6" max="6" width="66.7109375" style="0" customWidth="1"/>
    <col min="7" max="7" width="9.57421875" style="0" customWidth="1"/>
    <col min="8" max="8" width="8.57421875" style="0" customWidth="1"/>
    <col min="9" max="9" width="6.28125" style="0" customWidth="1"/>
    <col min="10" max="10" width="7.28125" style="0" customWidth="1"/>
    <col min="11" max="11" width="6.28125" style="0" customWidth="1"/>
    <col min="12" max="12" width="14.421875" style="0" customWidth="1"/>
  </cols>
  <sheetData>
    <row r="1" ht="47.25" customHeight="1"/>
    <row r="2" spans="1:12" ht="20.25" customHeight="1">
      <c r="A2" s="4" t="s">
        <v>107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" customHeight="1">
      <c r="A3" s="4"/>
      <c r="B3" s="5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8.75" customHeight="1">
      <c r="A4" s="4" t="s">
        <v>26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6.75" customHeight="1">
      <c r="A5" s="4"/>
      <c r="B5" s="5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.75" customHeight="1">
      <c r="A6" s="4" t="s">
        <v>214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6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20.25">
      <c r="A8" s="4" t="s">
        <v>215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9.5">
      <c r="A9" s="6"/>
      <c r="B9" s="7"/>
      <c r="C9" s="6"/>
      <c r="D9" s="7"/>
      <c r="E9" s="6"/>
      <c r="F9" s="6"/>
      <c r="G9" s="6"/>
      <c r="H9" s="6"/>
      <c r="I9" s="6"/>
      <c r="J9" s="6"/>
      <c r="K9" s="6"/>
      <c r="L9" s="6"/>
    </row>
    <row r="10" spans="1:12" ht="15" customHeight="1">
      <c r="A10" s="8" t="s">
        <v>29</v>
      </c>
      <c r="B10" s="9" t="s">
        <v>30</v>
      </c>
      <c r="C10" s="10" t="s">
        <v>31</v>
      </c>
      <c r="D10" s="83" t="s">
        <v>32</v>
      </c>
      <c r="E10" s="10" t="s">
        <v>33</v>
      </c>
      <c r="F10" s="9" t="s">
        <v>34</v>
      </c>
      <c r="G10" s="12" t="s">
        <v>35</v>
      </c>
      <c r="H10" s="13" t="s">
        <v>36</v>
      </c>
      <c r="I10" s="44"/>
      <c r="J10" s="45" t="s">
        <v>37</v>
      </c>
      <c r="K10" s="44"/>
      <c r="L10" s="46" t="s">
        <v>38</v>
      </c>
    </row>
    <row r="11" spans="1:12" ht="29.25">
      <c r="A11" s="14"/>
      <c r="B11" s="15"/>
      <c r="C11" s="16"/>
      <c r="D11" s="84"/>
      <c r="E11" s="18"/>
      <c r="F11" s="15"/>
      <c r="G11" s="19"/>
      <c r="H11" s="20" t="s">
        <v>39</v>
      </c>
      <c r="I11" s="47" t="s">
        <v>40</v>
      </c>
      <c r="J11" s="48" t="s">
        <v>39</v>
      </c>
      <c r="K11" s="47" t="s">
        <v>40</v>
      </c>
      <c r="L11" s="49"/>
    </row>
    <row r="12" spans="1:12" ht="21.75" customHeight="1">
      <c r="A12" s="21">
        <v>1</v>
      </c>
      <c r="B12" s="22">
        <v>600</v>
      </c>
      <c r="C12" s="23" t="s">
        <v>216</v>
      </c>
      <c r="D12" s="22" t="s">
        <v>13</v>
      </c>
      <c r="E12" s="23" t="s">
        <v>90</v>
      </c>
      <c r="F12" s="22" t="s">
        <v>177</v>
      </c>
      <c r="G12" s="85" t="s">
        <v>61</v>
      </c>
      <c r="H12" s="25">
        <v>1</v>
      </c>
      <c r="I12" s="50">
        <f>IF(H12&lt;&gt;"",IF(ISNA(VLOOKUP(H12,config!$D$2:$E$100,2,TRUE)),0,VLOOKUP(H12,config!$D$2:$E$100,2,TRUE)),"")</f>
        <v>45</v>
      </c>
      <c r="J12" s="25">
        <v>1</v>
      </c>
      <c r="K12" s="51">
        <f>IF(J12&lt;&gt;"",IF(ISNA(VLOOKUP(J12,config!$D$2:$E$100,2,TRUE)),0,VLOOKUP(J12,config!$D$2:$E$100,2,TRUE)),"")</f>
        <v>45</v>
      </c>
      <c r="L12" s="52">
        <f aca="true" t="shared" si="0" ref="L12:L45">SUM(I12+K12)</f>
        <v>90</v>
      </c>
    </row>
    <row r="13" spans="1:12" ht="19.5" customHeight="1">
      <c r="A13" s="26">
        <v>2</v>
      </c>
      <c r="B13" s="27">
        <v>4</v>
      </c>
      <c r="C13" s="28" t="s">
        <v>217</v>
      </c>
      <c r="D13" s="27" t="s">
        <v>15</v>
      </c>
      <c r="E13" s="28" t="s">
        <v>71</v>
      </c>
      <c r="F13" s="27" t="s">
        <v>218</v>
      </c>
      <c r="G13" s="68" t="s">
        <v>48</v>
      </c>
      <c r="H13" s="30">
        <v>2</v>
      </c>
      <c r="I13" s="53">
        <f>IF(H13&lt;&gt;"",IF(ISNA(VLOOKUP(H13,config!$D$2:$E$100,2,TRUE)),0,VLOOKUP(H13,config!$D$2:$E$100,2,TRUE)),"")</f>
        <v>42</v>
      </c>
      <c r="J13" s="30">
        <v>2</v>
      </c>
      <c r="K13" s="54">
        <f>IF(J13&lt;&gt;"",IF(ISNA(VLOOKUP(J13,config!$D$2:$E$100,2,TRUE)),0,VLOOKUP(J13,config!$D$2:$E$100,2,TRUE)),"")</f>
        <v>42</v>
      </c>
      <c r="L13" s="55">
        <f t="shared" si="0"/>
        <v>84</v>
      </c>
    </row>
    <row r="14" spans="1:12" ht="18.75">
      <c r="A14" s="26">
        <v>3</v>
      </c>
      <c r="B14" s="27">
        <v>707</v>
      </c>
      <c r="C14" s="28" t="s">
        <v>219</v>
      </c>
      <c r="D14" s="27" t="s">
        <v>15</v>
      </c>
      <c r="E14" s="28" t="s">
        <v>46</v>
      </c>
      <c r="F14" s="27" t="s">
        <v>220</v>
      </c>
      <c r="G14" s="68" t="s">
        <v>48</v>
      </c>
      <c r="H14" s="30">
        <v>3</v>
      </c>
      <c r="I14" s="53">
        <f>IF(H14&lt;&gt;"",IF(ISNA(VLOOKUP(H14,config!$D$2:$E$100,2,TRUE)),0,VLOOKUP(H14,config!$D$2:$E$100,2,TRUE)),"")</f>
        <v>40</v>
      </c>
      <c r="J14" s="30">
        <v>3</v>
      </c>
      <c r="K14" s="54">
        <f>IF(J14&lt;&gt;"",IF(ISNA(VLOOKUP(J14,config!$D$2:$E$100,2,TRUE)),0,VLOOKUP(J14,config!$D$2:$E$100,2,TRUE)),"")</f>
        <v>40</v>
      </c>
      <c r="L14" s="55">
        <f t="shared" si="0"/>
        <v>80</v>
      </c>
    </row>
    <row r="15" spans="1:12" ht="18" customHeight="1">
      <c r="A15" s="26">
        <v>4</v>
      </c>
      <c r="B15" s="27">
        <v>30</v>
      </c>
      <c r="C15" s="28" t="s">
        <v>221</v>
      </c>
      <c r="D15" s="27" t="s">
        <v>13</v>
      </c>
      <c r="E15" s="86" t="s">
        <v>162</v>
      </c>
      <c r="F15" s="27" t="s">
        <v>222</v>
      </c>
      <c r="G15" s="68" t="s">
        <v>61</v>
      </c>
      <c r="H15" s="30">
        <v>5</v>
      </c>
      <c r="I15" s="53">
        <f>IF(H15&lt;&gt;"",IF(ISNA(VLOOKUP(H15,config!$D$2:$E$100,2,TRUE)),0,VLOOKUP(H15,config!$D$2:$E$100,2,TRUE)),"")</f>
        <v>36</v>
      </c>
      <c r="J15" s="30">
        <v>4</v>
      </c>
      <c r="K15" s="54">
        <f>IF(J15&lt;&gt;"",IF(ISNA(VLOOKUP(J15,config!$D$2:$E$100,2,TRUE)),0,VLOOKUP(J15,config!$D$2:$E$100,2,TRUE)),"")</f>
        <v>38</v>
      </c>
      <c r="L15" s="55">
        <f t="shared" si="0"/>
        <v>74</v>
      </c>
    </row>
    <row r="16" spans="1:12" ht="18.75">
      <c r="A16" s="26">
        <v>5</v>
      </c>
      <c r="B16" s="27">
        <v>757</v>
      </c>
      <c r="C16" s="87" t="s">
        <v>223</v>
      </c>
      <c r="D16" s="27" t="s">
        <v>13</v>
      </c>
      <c r="E16" s="86" t="s">
        <v>162</v>
      </c>
      <c r="F16" s="27" t="s">
        <v>222</v>
      </c>
      <c r="G16" s="68" t="s">
        <v>48</v>
      </c>
      <c r="H16" s="30">
        <v>4</v>
      </c>
      <c r="I16" s="53">
        <f>IF(H16&lt;&gt;"",IF(ISNA(VLOOKUP(H16,config!$D$2:$E$100,2,TRUE)),0,VLOOKUP(H16,config!$D$2:$E$100,2,TRUE)),"")</f>
        <v>38</v>
      </c>
      <c r="J16" s="30">
        <v>6</v>
      </c>
      <c r="K16" s="54">
        <f>IF(J16&lt;&gt;"",IF(ISNA(VLOOKUP(J16,config!$D$2:$E$100,2,TRUE)),0,VLOOKUP(J16,config!$D$2:$E$100,2,TRUE)),"")</f>
        <v>35</v>
      </c>
      <c r="L16" s="55">
        <f t="shared" si="0"/>
        <v>73</v>
      </c>
    </row>
    <row r="17" spans="1:12" ht="18.75">
      <c r="A17" s="26">
        <v>6</v>
      </c>
      <c r="B17" s="27">
        <v>25</v>
      </c>
      <c r="C17" s="28" t="s">
        <v>224</v>
      </c>
      <c r="D17" s="27" t="s">
        <v>13</v>
      </c>
      <c r="E17" s="28" t="s">
        <v>46</v>
      </c>
      <c r="F17" s="27" t="s">
        <v>220</v>
      </c>
      <c r="G17" s="68" t="s">
        <v>61</v>
      </c>
      <c r="H17" s="30">
        <v>10</v>
      </c>
      <c r="I17" s="53">
        <f>IF(H17&lt;&gt;"",IF(ISNA(VLOOKUP(H17,config!$D$2:$E$100,2,TRUE)),0,VLOOKUP(H17,config!$D$2:$E$100,2,TRUE)),"")</f>
        <v>31</v>
      </c>
      <c r="J17" s="30">
        <v>5</v>
      </c>
      <c r="K17" s="54">
        <f>IF(J17&lt;&gt;"",IF(ISNA(VLOOKUP(J17,config!$D$2:$E$100,2,TRUE)),0,VLOOKUP(J17,config!$D$2:$E$100,2,TRUE)),"")</f>
        <v>36</v>
      </c>
      <c r="L17" s="55">
        <f t="shared" si="0"/>
        <v>67</v>
      </c>
    </row>
    <row r="18" spans="1:12" ht="18.75">
      <c r="A18" s="26">
        <v>7</v>
      </c>
      <c r="B18" s="27">
        <v>737</v>
      </c>
      <c r="C18" s="28" t="s">
        <v>225</v>
      </c>
      <c r="D18" s="27" t="s">
        <v>13</v>
      </c>
      <c r="E18" s="28" t="s">
        <v>226</v>
      </c>
      <c r="F18" s="27" t="s">
        <v>227</v>
      </c>
      <c r="G18" s="68" t="s">
        <v>228</v>
      </c>
      <c r="H18" s="30">
        <v>8</v>
      </c>
      <c r="I18" s="53">
        <f>IF(H18&lt;&gt;"",IF(ISNA(VLOOKUP(H18,config!$D$2:$E$100,2,TRUE)),0,VLOOKUP(H18,config!$D$2:$E$100,2,TRUE)),"")</f>
        <v>33</v>
      </c>
      <c r="J18" s="30">
        <v>7</v>
      </c>
      <c r="K18" s="54">
        <f>IF(J18&lt;&gt;"",IF(ISNA(VLOOKUP(J18,config!$D$2:$E$100,2,TRUE)),0,VLOOKUP(J18,config!$D$2:$E$100,2,TRUE)),"")</f>
        <v>34</v>
      </c>
      <c r="L18" s="55">
        <f t="shared" si="0"/>
        <v>67</v>
      </c>
    </row>
    <row r="19" spans="1:12" ht="18.75">
      <c r="A19" s="26">
        <v>8</v>
      </c>
      <c r="B19" s="27">
        <v>171</v>
      </c>
      <c r="C19" s="28" t="s">
        <v>229</v>
      </c>
      <c r="D19" s="27" t="s">
        <v>15</v>
      </c>
      <c r="E19" s="28" t="s">
        <v>230</v>
      </c>
      <c r="F19" s="27" t="s">
        <v>231</v>
      </c>
      <c r="G19" s="68" t="s">
        <v>48</v>
      </c>
      <c r="H19" s="30">
        <v>7</v>
      </c>
      <c r="I19" s="53">
        <f>IF(H19&lt;&gt;"",IF(ISNA(VLOOKUP(H19,config!$D$2:$E$100,2,TRUE)),0,VLOOKUP(H19,config!$D$2:$E$100,2,TRUE)),"")</f>
        <v>34</v>
      </c>
      <c r="J19" s="30">
        <v>8</v>
      </c>
      <c r="K19" s="54">
        <f>IF(J19&lt;&gt;"",IF(ISNA(VLOOKUP(J19,config!$D$2:$E$100,2,TRUE)),0,VLOOKUP(J19,config!$D$2:$E$100,2,TRUE)),"")</f>
        <v>33</v>
      </c>
      <c r="L19" s="55">
        <f t="shared" si="0"/>
        <v>67</v>
      </c>
    </row>
    <row r="20" spans="1:12" ht="18.75">
      <c r="A20" s="26">
        <v>9</v>
      </c>
      <c r="B20" s="27">
        <v>8</v>
      </c>
      <c r="C20" s="28" t="s">
        <v>232</v>
      </c>
      <c r="D20" s="27" t="s">
        <v>19</v>
      </c>
      <c r="E20" s="28" t="s">
        <v>233</v>
      </c>
      <c r="F20" s="27" t="s">
        <v>234</v>
      </c>
      <c r="G20" s="68" t="s">
        <v>48</v>
      </c>
      <c r="H20" s="30">
        <v>6</v>
      </c>
      <c r="I20" s="53">
        <f>IF(H20&lt;&gt;"",IF(ISNA(VLOOKUP(H20,config!$D$2:$E$100,2,TRUE)),0,VLOOKUP(H20,config!$D$2:$E$100,2,TRUE)),"")</f>
        <v>35</v>
      </c>
      <c r="J20" s="30">
        <v>14</v>
      </c>
      <c r="K20" s="54">
        <f>IF(J20&lt;&gt;"",IF(ISNA(VLOOKUP(J20,config!$D$2:$E$100,2,TRUE)),0,VLOOKUP(J20,config!$D$2:$E$100,2,TRUE)),"")</f>
        <v>27</v>
      </c>
      <c r="L20" s="55">
        <f t="shared" si="0"/>
        <v>62</v>
      </c>
    </row>
    <row r="21" spans="1:12" ht="18.75">
      <c r="A21" s="26">
        <v>10</v>
      </c>
      <c r="B21" s="88">
        <v>401</v>
      </c>
      <c r="C21" s="89" t="s">
        <v>235</v>
      </c>
      <c r="D21" s="90" t="s">
        <v>15</v>
      </c>
      <c r="E21" s="91" t="s">
        <v>83</v>
      </c>
      <c r="F21" s="90" t="s">
        <v>171</v>
      </c>
      <c r="G21" s="92" t="s">
        <v>61</v>
      </c>
      <c r="H21" s="30">
        <v>13</v>
      </c>
      <c r="I21" s="53">
        <f>IF(H21&lt;&gt;"",IF(ISNA(VLOOKUP(H21,config!$D$2:$E$100,2,TRUE)),0,VLOOKUP(H21,config!$D$2:$E$100,2,TRUE)),"")</f>
        <v>28</v>
      </c>
      <c r="J21" s="30">
        <v>10</v>
      </c>
      <c r="K21" s="54">
        <f>IF(J21&lt;&gt;"",IF(ISNA(VLOOKUP(J21,config!$D$2:$E$100,2,TRUE)),0,VLOOKUP(J21,config!$D$2:$E$100,2,TRUE)),"")</f>
        <v>31</v>
      </c>
      <c r="L21" s="55">
        <f t="shared" si="0"/>
        <v>59</v>
      </c>
    </row>
    <row r="22" spans="1:12" ht="18.75">
      <c r="A22" s="26">
        <v>11</v>
      </c>
      <c r="B22" s="27">
        <v>491</v>
      </c>
      <c r="C22" s="28" t="s">
        <v>236</v>
      </c>
      <c r="D22" s="27" t="s">
        <v>13</v>
      </c>
      <c r="E22" s="28" t="s">
        <v>237</v>
      </c>
      <c r="F22" s="27" t="s">
        <v>238</v>
      </c>
      <c r="G22" s="68" t="s">
        <v>48</v>
      </c>
      <c r="H22" s="30">
        <v>11</v>
      </c>
      <c r="I22" s="53">
        <f>IF(H22&lt;&gt;"",IF(ISNA(VLOOKUP(H22,config!$D$2:$E$100,2,TRUE)),0,VLOOKUP(H22,config!$D$2:$E$100,2,TRUE)),"")</f>
        <v>30</v>
      </c>
      <c r="J22" s="30">
        <v>12</v>
      </c>
      <c r="K22" s="54">
        <f>IF(J22&lt;&gt;"",IF(ISNA(VLOOKUP(J22,config!$D$2:$E$100,2,TRUE)),0,VLOOKUP(J22,config!$D$2:$E$100,2,TRUE)),"")</f>
        <v>29</v>
      </c>
      <c r="L22" s="55">
        <f t="shared" si="0"/>
        <v>59</v>
      </c>
    </row>
    <row r="23" spans="1:12" ht="18.75">
      <c r="A23" s="26">
        <v>12</v>
      </c>
      <c r="B23" s="27">
        <v>716</v>
      </c>
      <c r="C23" s="28" t="s">
        <v>239</v>
      </c>
      <c r="D23" s="27" t="s">
        <v>15</v>
      </c>
      <c r="E23" s="28" t="s">
        <v>66</v>
      </c>
      <c r="F23" s="27" t="s">
        <v>240</v>
      </c>
      <c r="G23" s="68" t="s">
        <v>48</v>
      </c>
      <c r="H23" s="30">
        <v>15</v>
      </c>
      <c r="I23" s="53">
        <f>IF(H23&lt;&gt;"",IF(ISNA(VLOOKUP(H23,config!$D$2:$E$100,2,TRUE)),0,VLOOKUP(H23,config!$D$2:$E$100,2,TRUE)),"")</f>
        <v>26</v>
      </c>
      <c r="J23" s="30">
        <v>9</v>
      </c>
      <c r="K23" s="54">
        <f>IF(J23&lt;&gt;"",IF(ISNA(VLOOKUP(J23,config!$D$2:$E$100,2,TRUE)),0,VLOOKUP(J23,config!$D$2:$E$100,2,TRUE)),"")</f>
        <v>32</v>
      </c>
      <c r="L23" s="55">
        <f t="shared" si="0"/>
        <v>58</v>
      </c>
    </row>
    <row r="24" spans="1:12" ht="18.75">
      <c r="A24" s="26">
        <v>13</v>
      </c>
      <c r="B24" s="27">
        <v>650</v>
      </c>
      <c r="C24" s="28" t="s">
        <v>241</v>
      </c>
      <c r="D24" s="27" t="s">
        <v>13</v>
      </c>
      <c r="E24" s="86" t="s">
        <v>210</v>
      </c>
      <c r="F24" s="27" t="s">
        <v>211</v>
      </c>
      <c r="G24" s="68" t="s">
        <v>44</v>
      </c>
      <c r="H24" s="30">
        <v>17</v>
      </c>
      <c r="I24" s="53">
        <f>IF(H24&lt;&gt;"",IF(ISNA(VLOOKUP(H24,config!$D$2:$E$100,2,TRUE)),0,VLOOKUP(H24,config!$D$2:$E$100,2,TRUE)),"")</f>
        <v>24</v>
      </c>
      <c r="J24" s="30">
        <v>11</v>
      </c>
      <c r="K24" s="54">
        <f>IF(J24&lt;&gt;"",IF(ISNA(VLOOKUP(J24,config!$D$2:$E$100,2,TRUE)),0,VLOOKUP(J24,config!$D$2:$E$100,2,TRUE)),"")</f>
        <v>30</v>
      </c>
      <c r="L24" s="55">
        <f t="shared" si="0"/>
        <v>54</v>
      </c>
    </row>
    <row r="25" spans="1:12" ht="18.75">
      <c r="A25" s="26">
        <v>14</v>
      </c>
      <c r="B25" s="88">
        <v>798</v>
      </c>
      <c r="C25" s="89" t="s">
        <v>242</v>
      </c>
      <c r="D25" s="90" t="s">
        <v>13</v>
      </c>
      <c r="E25" s="91" t="s">
        <v>243</v>
      </c>
      <c r="F25" s="90" t="s">
        <v>54</v>
      </c>
      <c r="G25" s="92" t="s">
        <v>61</v>
      </c>
      <c r="H25" s="30">
        <v>16</v>
      </c>
      <c r="I25" s="53">
        <f>IF(H25&lt;&gt;"",IF(ISNA(VLOOKUP(H25,config!$D$2:$E$100,2,TRUE)),0,VLOOKUP(H25,config!$D$2:$E$100,2,TRUE)),"")</f>
        <v>25</v>
      </c>
      <c r="J25" s="30">
        <v>13</v>
      </c>
      <c r="K25" s="54">
        <f>IF(J25&lt;&gt;"",IF(ISNA(VLOOKUP(J25,config!$D$2:$E$100,2,TRUE)),0,VLOOKUP(J25,config!$D$2:$E$100,2,TRUE)),"")</f>
        <v>28</v>
      </c>
      <c r="L25" s="55">
        <f t="shared" si="0"/>
        <v>53</v>
      </c>
    </row>
    <row r="26" spans="1:12" ht="18.75">
      <c r="A26" s="26">
        <v>15</v>
      </c>
      <c r="B26" s="27">
        <v>88</v>
      </c>
      <c r="C26" s="28" t="s">
        <v>244</v>
      </c>
      <c r="D26" s="27" t="s">
        <v>13</v>
      </c>
      <c r="E26" s="28" t="s">
        <v>245</v>
      </c>
      <c r="F26" s="27" t="s">
        <v>246</v>
      </c>
      <c r="G26" s="68" t="s">
        <v>61</v>
      </c>
      <c r="H26" s="30">
        <v>18</v>
      </c>
      <c r="I26" s="53">
        <f>IF(H26&lt;&gt;"",IF(ISNA(VLOOKUP(H26,config!$D$2:$E$100,2,TRUE)),0,VLOOKUP(H26,config!$D$2:$E$100,2,TRUE)),"")</f>
        <v>23</v>
      </c>
      <c r="J26" s="30">
        <v>15</v>
      </c>
      <c r="K26" s="54">
        <f>IF(J26&lt;&gt;"",IF(ISNA(VLOOKUP(J26,config!$D$2:$E$100,2,TRUE)),0,VLOOKUP(J26,config!$D$2:$E$100,2,TRUE)),"")</f>
        <v>26</v>
      </c>
      <c r="L26" s="55">
        <f t="shared" si="0"/>
        <v>49</v>
      </c>
    </row>
    <row r="27" spans="1:12" ht="18.75">
      <c r="A27" s="26">
        <v>16</v>
      </c>
      <c r="B27" s="88">
        <v>772</v>
      </c>
      <c r="C27" s="89" t="s">
        <v>247</v>
      </c>
      <c r="D27" s="90" t="s">
        <v>19</v>
      </c>
      <c r="E27" s="91" t="s">
        <v>248</v>
      </c>
      <c r="F27" s="90" t="s">
        <v>249</v>
      </c>
      <c r="G27" s="92" t="s">
        <v>61</v>
      </c>
      <c r="H27" s="30">
        <v>9</v>
      </c>
      <c r="I27" s="53">
        <f>IF(H27&lt;&gt;"",IF(ISNA(VLOOKUP(H27,config!$D$2:$E$100,2,TRUE)),0,VLOOKUP(H27,config!$D$2:$E$100,2,TRUE)),"")</f>
        <v>32</v>
      </c>
      <c r="J27" s="30">
        <v>26</v>
      </c>
      <c r="K27" s="54">
        <f>IF(J27&lt;&gt;"",IF(ISNA(VLOOKUP(J27,config!$D$2:$E$100,2,TRUE)),0,VLOOKUP(J27,config!$D$2:$E$100,2,TRUE)),"")</f>
        <v>15</v>
      </c>
      <c r="L27" s="55">
        <f t="shared" si="0"/>
        <v>47</v>
      </c>
    </row>
    <row r="28" spans="1:12" ht="18.75">
      <c r="A28" s="26">
        <v>17</v>
      </c>
      <c r="B28" s="27">
        <v>80</v>
      </c>
      <c r="C28" s="28" t="s">
        <v>250</v>
      </c>
      <c r="D28" s="27" t="s">
        <v>15</v>
      </c>
      <c r="E28" s="28" t="s">
        <v>78</v>
      </c>
      <c r="F28" s="27" t="s">
        <v>79</v>
      </c>
      <c r="G28" s="68" t="s">
        <v>61</v>
      </c>
      <c r="H28" s="30">
        <v>20</v>
      </c>
      <c r="I28" s="53">
        <f>IF(H28&lt;&gt;"",IF(ISNA(VLOOKUP(H28,config!$D$2:$E$100,2,TRUE)),0,VLOOKUP(H28,config!$D$2:$E$100,2,TRUE)),"")</f>
        <v>21</v>
      </c>
      <c r="J28" s="30">
        <v>16</v>
      </c>
      <c r="K28" s="54">
        <f>IF(J28&lt;&gt;"",IF(ISNA(VLOOKUP(J28,config!$D$2:$E$100,2,TRUE)),0,VLOOKUP(J28,config!$D$2:$E$100,2,TRUE)),"")</f>
        <v>25</v>
      </c>
      <c r="L28" s="55">
        <f t="shared" si="0"/>
        <v>46</v>
      </c>
    </row>
    <row r="29" spans="1:12" ht="18.75">
      <c r="A29" s="26">
        <v>18</v>
      </c>
      <c r="B29" s="27">
        <v>59</v>
      </c>
      <c r="C29" s="28" t="s">
        <v>251</v>
      </c>
      <c r="D29" s="27" t="s">
        <v>15</v>
      </c>
      <c r="E29" s="28" t="s">
        <v>56</v>
      </c>
      <c r="F29" s="27" t="s">
        <v>252</v>
      </c>
      <c r="G29" s="68" t="s">
        <v>48</v>
      </c>
      <c r="H29" s="30">
        <v>21</v>
      </c>
      <c r="I29" s="53">
        <f>IF(H29&lt;&gt;"",IF(ISNA(VLOOKUP(H29,config!$D$2:$E$100,2,TRUE)),0,VLOOKUP(H29,config!$D$2:$E$100,2,TRUE)),"")</f>
        <v>20</v>
      </c>
      <c r="J29" s="30">
        <v>18</v>
      </c>
      <c r="K29" s="54">
        <f>IF(J29&lt;&gt;"",IF(ISNA(VLOOKUP(J29,config!$D$2:$E$100,2,TRUE)),0,VLOOKUP(J29,config!$D$2:$E$100,2,TRUE)),"")</f>
        <v>23</v>
      </c>
      <c r="L29" s="55">
        <f t="shared" si="0"/>
        <v>43</v>
      </c>
    </row>
    <row r="30" spans="1:12" ht="21" customHeight="1">
      <c r="A30" s="26">
        <v>19</v>
      </c>
      <c r="B30" s="27">
        <v>63</v>
      </c>
      <c r="C30" s="28" t="s">
        <v>253</v>
      </c>
      <c r="D30" s="27" t="s">
        <v>15</v>
      </c>
      <c r="E30" s="28" t="s">
        <v>254</v>
      </c>
      <c r="F30" s="27" t="s">
        <v>255</v>
      </c>
      <c r="G30" s="68" t="s">
        <v>61</v>
      </c>
      <c r="H30" s="30">
        <v>24</v>
      </c>
      <c r="I30" s="53">
        <f>IF(H30&lt;&gt;"",IF(ISNA(VLOOKUP(H30,config!$D$2:$E$100,2,TRUE)),0,VLOOKUP(H30,config!$D$2:$E$100,2,TRUE)),"")</f>
        <v>17</v>
      </c>
      <c r="J30" s="30">
        <v>17</v>
      </c>
      <c r="K30" s="54">
        <f>IF(J30&lt;&gt;"",IF(ISNA(VLOOKUP(J30,config!$D$2:$E$100,2,TRUE)),0,VLOOKUP(J30,config!$D$2:$E$100,2,TRUE)),"")</f>
        <v>24</v>
      </c>
      <c r="L30" s="55">
        <f t="shared" si="0"/>
        <v>41</v>
      </c>
    </row>
    <row r="31" spans="1:12" ht="19.5" customHeight="1">
      <c r="A31" s="26">
        <v>20</v>
      </c>
      <c r="B31" s="27">
        <v>89</v>
      </c>
      <c r="C31" s="28" t="s">
        <v>256</v>
      </c>
      <c r="D31" s="27" t="s">
        <v>15</v>
      </c>
      <c r="E31" s="28" t="s">
        <v>90</v>
      </c>
      <c r="F31" s="27" t="s">
        <v>177</v>
      </c>
      <c r="G31" s="68" t="s">
        <v>61</v>
      </c>
      <c r="H31" s="30">
        <v>22</v>
      </c>
      <c r="I31" s="53">
        <f>IF(H31&lt;&gt;"",IF(ISNA(VLOOKUP(H31,config!$D$2:$E$100,2,TRUE)),0,VLOOKUP(H31,config!$D$2:$E$100,2,TRUE)),"")</f>
        <v>19</v>
      </c>
      <c r="J31" s="30">
        <v>19</v>
      </c>
      <c r="K31" s="54">
        <f>IF(J31&lt;&gt;"",IF(ISNA(VLOOKUP(J31,config!$D$2:$E$100,2,TRUE)),0,VLOOKUP(J31,config!$D$2:$E$100,2,TRUE)),"")</f>
        <v>22</v>
      </c>
      <c r="L31" s="55">
        <f t="shared" si="0"/>
        <v>41</v>
      </c>
    </row>
    <row r="32" spans="1:12" ht="18.75">
      <c r="A32" s="26">
        <v>21</v>
      </c>
      <c r="B32" s="27">
        <v>440</v>
      </c>
      <c r="C32" s="28" t="s">
        <v>257</v>
      </c>
      <c r="D32" s="27" t="s">
        <v>15</v>
      </c>
      <c r="E32" s="86" t="s">
        <v>162</v>
      </c>
      <c r="F32" s="27" t="s">
        <v>258</v>
      </c>
      <c r="G32" s="68" t="s">
        <v>48</v>
      </c>
      <c r="H32" s="30">
        <v>14</v>
      </c>
      <c r="I32" s="53">
        <f>IF(H32&lt;&gt;"",IF(ISNA(VLOOKUP(H32,config!$D$2:$E$100,2,TRUE)),0,VLOOKUP(H32,config!$D$2:$E$100,2,TRUE)),"")</f>
        <v>27</v>
      </c>
      <c r="J32" s="30">
        <v>29</v>
      </c>
      <c r="K32" s="54">
        <f>IF(J32&lt;&gt;"",IF(ISNA(VLOOKUP(J32,config!$D$2:$E$100,2,TRUE)),0,VLOOKUP(J32,config!$D$2:$E$100,2,TRUE)),"")</f>
        <v>12</v>
      </c>
      <c r="L32" s="55">
        <f t="shared" si="0"/>
        <v>39</v>
      </c>
    </row>
    <row r="33" spans="1:12" ht="18.75">
      <c r="A33" s="26">
        <v>22</v>
      </c>
      <c r="B33" s="27">
        <v>50</v>
      </c>
      <c r="C33" s="28" t="s">
        <v>259</v>
      </c>
      <c r="D33" s="27" t="s">
        <v>13</v>
      </c>
      <c r="E33" s="28" t="s">
        <v>71</v>
      </c>
      <c r="F33" s="27" t="s">
        <v>260</v>
      </c>
      <c r="G33" s="68" t="s">
        <v>48</v>
      </c>
      <c r="H33" s="30">
        <v>23</v>
      </c>
      <c r="I33" s="53">
        <f>IF(H33&lt;&gt;"",IF(ISNA(VLOOKUP(H33,config!$D$2:$E$100,2,TRUE)),0,VLOOKUP(H33,config!$D$2:$E$100,2,TRUE)),"")</f>
        <v>18</v>
      </c>
      <c r="J33" s="30">
        <v>20</v>
      </c>
      <c r="K33" s="54">
        <f>IF(J33&lt;&gt;"",IF(ISNA(VLOOKUP(J33,config!$D$2:$E$100,2,TRUE)),0,VLOOKUP(J33,config!$D$2:$E$100,2,TRUE)),"")</f>
        <v>21</v>
      </c>
      <c r="L33" s="55">
        <f t="shared" si="0"/>
        <v>39</v>
      </c>
    </row>
    <row r="34" spans="1:12" ht="16.5" customHeight="1">
      <c r="A34" s="26">
        <v>23</v>
      </c>
      <c r="B34" s="27">
        <v>125</v>
      </c>
      <c r="C34" s="28" t="s">
        <v>261</v>
      </c>
      <c r="D34" s="27" t="s">
        <v>15</v>
      </c>
      <c r="E34" s="28" t="s">
        <v>134</v>
      </c>
      <c r="F34" s="27" t="s">
        <v>160</v>
      </c>
      <c r="G34" s="68" t="s">
        <v>48</v>
      </c>
      <c r="H34" s="30">
        <v>26</v>
      </c>
      <c r="I34" s="53">
        <f>IF(H34&lt;&gt;"",IF(ISNA(VLOOKUP(H34,config!$D$2:$E$100,2,TRUE)),0,VLOOKUP(H34,config!$D$2:$E$100,2,TRUE)),"")</f>
        <v>15</v>
      </c>
      <c r="J34" s="30">
        <v>21</v>
      </c>
      <c r="K34" s="54">
        <f>IF(J34&lt;&gt;"",IF(ISNA(VLOOKUP(J34,config!$D$2:$E$100,2,TRUE)),0,VLOOKUP(J34,config!$D$2:$E$100,2,TRUE)),"")</f>
        <v>20</v>
      </c>
      <c r="L34" s="55">
        <f t="shared" si="0"/>
        <v>35</v>
      </c>
    </row>
    <row r="35" spans="1:12" ht="18.75">
      <c r="A35" s="26">
        <v>24</v>
      </c>
      <c r="B35" s="27">
        <v>497</v>
      </c>
      <c r="C35" s="28" t="s">
        <v>262</v>
      </c>
      <c r="D35" s="27" t="s">
        <v>15</v>
      </c>
      <c r="E35" s="28" t="s">
        <v>263</v>
      </c>
      <c r="F35" s="27" t="s">
        <v>54</v>
      </c>
      <c r="G35" s="68" t="s">
        <v>48</v>
      </c>
      <c r="H35" s="30">
        <v>25</v>
      </c>
      <c r="I35" s="53">
        <f>IF(H35&lt;&gt;"",IF(ISNA(VLOOKUP(H35,config!$D$2:$E$100,2,TRUE)),0,VLOOKUP(H35,config!$D$2:$E$100,2,TRUE)),"")</f>
        <v>16</v>
      </c>
      <c r="J35" s="30">
        <v>22</v>
      </c>
      <c r="K35" s="54">
        <f>IF(J35&lt;&gt;"",IF(ISNA(VLOOKUP(J35,config!$D$2:$E$100,2,TRUE)),0,VLOOKUP(J35,config!$D$2:$E$100,2,TRUE)),"")</f>
        <v>19</v>
      </c>
      <c r="L35" s="55">
        <f t="shared" si="0"/>
        <v>35</v>
      </c>
    </row>
    <row r="36" spans="1:12" ht="17.25" customHeight="1">
      <c r="A36" s="26">
        <v>25</v>
      </c>
      <c r="B36" s="27">
        <v>90</v>
      </c>
      <c r="C36" s="28" t="s">
        <v>264</v>
      </c>
      <c r="D36" s="27" t="s">
        <v>15</v>
      </c>
      <c r="E36" s="28" t="s">
        <v>90</v>
      </c>
      <c r="F36" s="27" t="s">
        <v>177</v>
      </c>
      <c r="G36" s="68" t="s">
        <v>61</v>
      </c>
      <c r="H36" s="30">
        <v>27</v>
      </c>
      <c r="I36" s="53">
        <f>IF(H36&lt;&gt;"",IF(ISNA(VLOOKUP(H36,config!$D$2:$E$100,2,TRUE)),0,VLOOKUP(H36,config!$D$2:$E$100,2,TRUE)),"")</f>
        <v>14</v>
      </c>
      <c r="J36" s="30">
        <v>23</v>
      </c>
      <c r="K36" s="54">
        <f>IF(J36&lt;&gt;"",IF(ISNA(VLOOKUP(J36,config!$D$2:$E$100,2,TRUE)),0,VLOOKUP(J36,config!$D$2:$E$100,2,TRUE)),"")</f>
        <v>18</v>
      </c>
      <c r="L36" s="55">
        <f t="shared" si="0"/>
        <v>32</v>
      </c>
    </row>
    <row r="37" spans="1:12" ht="18.75">
      <c r="A37" s="26">
        <v>26</v>
      </c>
      <c r="B37" s="88">
        <v>778</v>
      </c>
      <c r="C37" s="89" t="s">
        <v>265</v>
      </c>
      <c r="D37" s="90" t="s">
        <v>15</v>
      </c>
      <c r="E37" s="91" t="s">
        <v>266</v>
      </c>
      <c r="F37" s="90" t="s">
        <v>54</v>
      </c>
      <c r="G37" s="92" t="s">
        <v>48</v>
      </c>
      <c r="H37" s="30">
        <v>12</v>
      </c>
      <c r="I37" s="53">
        <f>IF(H37&lt;&gt;"",IF(ISNA(VLOOKUP(H37,config!$D$2:$E$100,2,TRUE)),0,VLOOKUP(H37,config!$D$2:$E$100,2,TRUE)),"")</f>
        <v>29</v>
      </c>
      <c r="J37" s="30" t="s">
        <v>99</v>
      </c>
      <c r="K37" s="54">
        <f>IF(J37&lt;&gt;"",IF(ISNA(VLOOKUP(J37,config!$D$2:$E$100,2,TRUE)),0,VLOOKUP(J37,config!$D$2:$E$100,2,TRUE)),"")</f>
        <v>0</v>
      </c>
      <c r="L37" s="55">
        <f t="shared" si="0"/>
        <v>29</v>
      </c>
    </row>
    <row r="38" spans="1:12" ht="17.25" customHeight="1">
      <c r="A38" s="26">
        <v>27</v>
      </c>
      <c r="B38" s="27">
        <v>723</v>
      </c>
      <c r="C38" s="28" t="s">
        <v>267</v>
      </c>
      <c r="D38" s="27" t="s">
        <v>15</v>
      </c>
      <c r="E38" s="28" t="s">
        <v>268</v>
      </c>
      <c r="F38" s="27" t="s">
        <v>54</v>
      </c>
      <c r="G38" s="68" t="s">
        <v>48</v>
      </c>
      <c r="H38" s="30">
        <v>30</v>
      </c>
      <c r="I38" s="53">
        <f>IF(H38&lt;&gt;"",IF(ISNA(VLOOKUP(H38,config!$D$2:$E$100,2,TRUE)),0,VLOOKUP(H38,config!$D$2:$E$100,2,TRUE)),"")</f>
        <v>11</v>
      </c>
      <c r="J38" s="30">
        <v>24</v>
      </c>
      <c r="K38" s="54">
        <f>IF(J38&lt;&gt;"",IF(ISNA(VLOOKUP(J38,config!$D$2:$E$100,2,TRUE)),0,VLOOKUP(J38,config!$D$2:$E$100,2,TRUE)),"")</f>
        <v>17</v>
      </c>
      <c r="L38" s="55">
        <f t="shared" si="0"/>
        <v>28</v>
      </c>
    </row>
    <row r="39" spans="1:12" ht="18.75">
      <c r="A39" s="26">
        <v>28</v>
      </c>
      <c r="B39" s="27">
        <v>173</v>
      </c>
      <c r="C39" s="28" t="s">
        <v>269</v>
      </c>
      <c r="D39" s="27" t="s">
        <v>15</v>
      </c>
      <c r="E39" s="28" t="s">
        <v>270</v>
      </c>
      <c r="F39" s="27" t="s">
        <v>271</v>
      </c>
      <c r="G39" s="68" t="s">
        <v>272</v>
      </c>
      <c r="H39" s="30">
        <v>29</v>
      </c>
      <c r="I39" s="53">
        <f>IF(H39&lt;&gt;"",IF(ISNA(VLOOKUP(H39,config!$D$2:$E$100,2,TRUE)),0,VLOOKUP(H39,config!$D$2:$E$100,2,TRUE)),"")</f>
        <v>12</v>
      </c>
      <c r="J39" s="30">
        <v>25</v>
      </c>
      <c r="K39" s="54">
        <f>IF(J39&lt;&gt;"",IF(ISNA(VLOOKUP(J39,config!$D$2:$E$100,2,TRUE)),0,VLOOKUP(J39,config!$D$2:$E$100,2,TRUE)),"")</f>
        <v>16</v>
      </c>
      <c r="L39" s="55">
        <f t="shared" si="0"/>
        <v>28</v>
      </c>
    </row>
    <row r="40" spans="1:12" ht="15.75" customHeight="1">
      <c r="A40" s="26">
        <v>29</v>
      </c>
      <c r="B40" s="27">
        <v>22</v>
      </c>
      <c r="C40" s="28" t="s">
        <v>273</v>
      </c>
      <c r="D40" s="27" t="s">
        <v>15</v>
      </c>
      <c r="E40" s="28" t="s">
        <v>85</v>
      </c>
      <c r="F40" s="27" t="s">
        <v>274</v>
      </c>
      <c r="G40" s="68" t="s">
        <v>48</v>
      </c>
      <c r="H40" s="30">
        <v>28</v>
      </c>
      <c r="I40" s="53">
        <f>IF(H40&lt;&gt;"",IF(ISNA(VLOOKUP(H40,config!$D$2:$E$100,2,TRUE)),0,VLOOKUP(H40,config!$D$2:$E$100,2,TRUE)),"")</f>
        <v>13</v>
      </c>
      <c r="J40" s="30">
        <v>27</v>
      </c>
      <c r="K40" s="54">
        <f>IF(J40&lt;&gt;"",IF(ISNA(VLOOKUP(J40,config!$D$2:$E$100,2,TRUE)),0,VLOOKUP(J40,config!$D$2:$E$100,2,TRUE)),"")</f>
        <v>14</v>
      </c>
      <c r="L40" s="55">
        <f t="shared" si="0"/>
        <v>27</v>
      </c>
    </row>
    <row r="41" spans="1:12" ht="18.75">
      <c r="A41" s="26">
        <v>30</v>
      </c>
      <c r="B41" s="27">
        <v>234</v>
      </c>
      <c r="C41" s="28" t="s">
        <v>275</v>
      </c>
      <c r="D41" s="27" t="s">
        <v>15</v>
      </c>
      <c r="E41" s="28" t="s">
        <v>276</v>
      </c>
      <c r="F41" s="27" t="s">
        <v>54</v>
      </c>
      <c r="G41" s="68" t="s">
        <v>48</v>
      </c>
      <c r="H41" s="30">
        <v>31</v>
      </c>
      <c r="I41" s="53">
        <f>IF(H41&lt;&gt;"",IF(ISNA(VLOOKUP(H41,config!$D$2:$E$100,2,TRUE)),0,VLOOKUP(H41,config!$D$2:$E$100,2,TRUE)),"")</f>
        <v>10</v>
      </c>
      <c r="J41" s="30">
        <v>28</v>
      </c>
      <c r="K41" s="54">
        <f>IF(J41&lt;&gt;"",IF(ISNA(VLOOKUP(J41,config!$D$2:$E$100,2,TRUE)),0,VLOOKUP(J41,config!$D$2:$E$100,2,TRUE)),"")</f>
        <v>13</v>
      </c>
      <c r="L41" s="55">
        <f t="shared" si="0"/>
        <v>23</v>
      </c>
    </row>
    <row r="42" spans="1:12" ht="18.75">
      <c r="A42" s="26">
        <v>31</v>
      </c>
      <c r="B42" s="88">
        <v>787</v>
      </c>
      <c r="C42" s="89" t="s">
        <v>277</v>
      </c>
      <c r="D42" s="90" t="s">
        <v>15</v>
      </c>
      <c r="E42" s="91" t="s">
        <v>266</v>
      </c>
      <c r="F42" s="90" t="s">
        <v>54</v>
      </c>
      <c r="G42" s="92" t="s">
        <v>48</v>
      </c>
      <c r="H42" s="30">
        <v>19</v>
      </c>
      <c r="I42" s="53">
        <f>IF(H42&lt;&gt;"",IF(ISNA(VLOOKUP(H42,config!$D$2:$E$100,2,TRUE)),0,VLOOKUP(H42,config!$D$2:$E$100,2,TRUE)),"")</f>
        <v>22</v>
      </c>
      <c r="J42" s="30" t="s">
        <v>154</v>
      </c>
      <c r="K42" s="54">
        <f>IF(J42&lt;&gt;"",IF(ISNA(VLOOKUP(J42,config!$D$2:$E$100,2,TRUE)),0,VLOOKUP(J42,config!$D$2:$E$100,2,TRUE)),"")</f>
        <v>0</v>
      </c>
      <c r="L42" s="55">
        <f t="shared" si="0"/>
        <v>22</v>
      </c>
    </row>
    <row r="43" spans="1:12" ht="18.75">
      <c r="A43" s="26">
        <v>32</v>
      </c>
      <c r="B43" s="27">
        <v>585</v>
      </c>
      <c r="C43" s="28" t="s">
        <v>278</v>
      </c>
      <c r="D43" s="27" t="s">
        <v>15</v>
      </c>
      <c r="E43" s="28" t="s">
        <v>279</v>
      </c>
      <c r="F43" s="27" t="s">
        <v>54</v>
      </c>
      <c r="G43" s="68" t="s">
        <v>48</v>
      </c>
      <c r="H43" s="30">
        <v>32</v>
      </c>
      <c r="I43" s="53">
        <f>IF(H43&lt;&gt;"",IF(ISNA(VLOOKUP(H43,config!$D$2:$E$100,2,TRUE)),0,VLOOKUP(H43,config!$D$2:$E$100,2,TRUE)),"")</f>
        <v>9</v>
      </c>
      <c r="J43" s="30" t="s">
        <v>99</v>
      </c>
      <c r="K43" s="54">
        <f>IF(J43&lt;&gt;"",IF(ISNA(VLOOKUP(J43,config!$D$2:$E$100,2,TRUE)),0,VLOOKUP(J43,config!$D$2:$E$100,2,TRUE)),"")</f>
        <v>0</v>
      </c>
      <c r="L43" s="55">
        <f t="shared" si="0"/>
        <v>9</v>
      </c>
    </row>
    <row r="44" spans="1:12" ht="18.75">
      <c r="A44" s="26" t="s">
        <v>151</v>
      </c>
      <c r="B44" s="88">
        <v>74</v>
      </c>
      <c r="C44" s="89" t="s">
        <v>280</v>
      </c>
      <c r="D44" s="90" t="s">
        <v>15</v>
      </c>
      <c r="E44" s="91" t="s">
        <v>83</v>
      </c>
      <c r="F44" s="90" t="s">
        <v>54</v>
      </c>
      <c r="G44" s="92" t="s">
        <v>61</v>
      </c>
      <c r="H44" s="30" t="s">
        <v>99</v>
      </c>
      <c r="I44" s="53">
        <f>IF(H44&lt;&gt;"",IF(ISNA(VLOOKUP(H44,config!$D$2:$E$100,2,TRUE)),0,VLOOKUP(H44,config!$D$2:$E$100,2,TRUE)),"")</f>
        <v>0</v>
      </c>
      <c r="J44" s="30" t="s">
        <v>154</v>
      </c>
      <c r="K44" s="54">
        <f>IF(J44&lt;&gt;"",IF(ISNA(VLOOKUP(J44,config!$D$2:$E$100,2,TRUE)),0,VLOOKUP(J44,config!$D$2:$E$100,2,TRUE)),"")</f>
        <v>0</v>
      </c>
      <c r="L44" s="55">
        <f t="shared" si="0"/>
        <v>0</v>
      </c>
    </row>
    <row r="45" spans="1:12" ht="19.5">
      <c r="A45" s="36" t="s">
        <v>151</v>
      </c>
      <c r="B45" s="37">
        <v>747</v>
      </c>
      <c r="C45" s="38" t="s">
        <v>281</v>
      </c>
      <c r="D45" s="37" t="s">
        <v>13</v>
      </c>
      <c r="E45" s="38" t="s">
        <v>282</v>
      </c>
      <c r="F45" s="37" t="s">
        <v>54</v>
      </c>
      <c r="G45" s="93" t="s">
        <v>61</v>
      </c>
      <c r="H45" s="40" t="s">
        <v>99</v>
      </c>
      <c r="I45" s="56">
        <f>IF(H45&lt;&gt;"",IF(ISNA(VLOOKUP(H45,config!$D$2:$E$100,2,TRUE)),0,VLOOKUP(H45,config!$D$2:$E$100,2,TRUE)),"")</f>
        <v>0</v>
      </c>
      <c r="J45" s="40" t="s">
        <v>154</v>
      </c>
      <c r="K45" s="57">
        <f>IF(J45&lt;&gt;"",IF(ISNA(VLOOKUP(J45,config!$D$2:$E$100,2,TRUE)),0,VLOOKUP(J45,config!$D$2:$E$100,2,TRUE)),"")</f>
        <v>0</v>
      </c>
      <c r="L45" s="58">
        <f t="shared" si="0"/>
        <v>0</v>
      </c>
    </row>
    <row r="46" spans="1:12" ht="1.5" customHeight="1">
      <c r="A46" s="6"/>
      <c r="B46" s="7"/>
      <c r="C46" s="6"/>
      <c r="D46" s="6"/>
      <c r="E46" s="6"/>
      <c r="F46" s="6"/>
      <c r="G46" s="6"/>
      <c r="H46" s="6"/>
      <c r="I46" s="6">
        <f>IF(H46&lt;&gt;"",IF(ISNA(VLOOKUP(H46,config!$D$2:$E$100,2,TRUE)),0,VLOOKUP(H46,config!$D$2:$E$100,2,TRUE)),"")</f>
      </c>
      <c r="J46" s="6"/>
      <c r="K46" s="6">
        <f>IF(J46&lt;&gt;"",IF(ISNA(VLOOKUP(J46,config!$D$2:$E$100,2,TRUE)),0,VLOOKUP(J46,config!$D$2:$E$100,2,TRUE)),"")</f>
      </c>
      <c r="L46" s="6">
        <f>IF(C46="","",IF(ISERR(VALUE(I46)),0,VALUE(I46))+IF(ISERR(VALUE(K46)),0,VALUE(K46)))</f>
      </c>
    </row>
    <row r="47" spans="1:8" s="1" customFormat="1" ht="27" customHeight="1">
      <c r="A47" s="42" t="s">
        <v>103</v>
      </c>
      <c r="B47" s="42"/>
      <c r="C47" s="42"/>
      <c r="D47" s="42"/>
      <c r="E47" s="42"/>
      <c r="F47" s="42"/>
      <c r="G47" s="42"/>
      <c r="H47" s="42"/>
    </row>
    <row r="48" spans="1:12" s="1" customFormat="1" ht="22.5" customHeight="1">
      <c r="A48" s="42" t="s">
        <v>104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8" s="2" customFormat="1" ht="2.25" customHeight="1">
      <c r="A49" s="42"/>
      <c r="B49" s="43"/>
      <c r="C49" s="42"/>
      <c r="D49" s="42"/>
      <c r="E49" s="42"/>
      <c r="F49" s="42"/>
      <c r="G49" s="42"/>
      <c r="H49" s="42"/>
    </row>
    <row r="50" spans="1:8" s="2" customFormat="1" ht="27" customHeight="1">
      <c r="A50" s="42" t="s">
        <v>105</v>
      </c>
      <c r="B50" s="42"/>
      <c r="C50" s="42"/>
      <c r="D50" s="42"/>
      <c r="E50" s="42"/>
      <c r="F50" s="42"/>
      <c r="G50" s="42"/>
      <c r="H50" s="42"/>
    </row>
    <row r="51" spans="1:12" s="2" customFormat="1" ht="22.5" customHeight="1">
      <c r="A51" s="42" t="s">
        <v>106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</sheetData>
  <sheetProtection/>
  <mergeCells count="18">
    <mergeCell ref="A2:L2"/>
    <mergeCell ref="A4:L4"/>
    <mergeCell ref="A6:L6"/>
    <mergeCell ref="A8:L8"/>
    <mergeCell ref="H10:I10"/>
    <mergeCell ref="J10:K10"/>
    <mergeCell ref="A47:H47"/>
    <mergeCell ref="A48:L48"/>
    <mergeCell ref="A50:H50"/>
    <mergeCell ref="A51:L51"/>
    <mergeCell ref="A10:A11"/>
    <mergeCell ref="B10:B11"/>
    <mergeCell ref="C10:C11"/>
    <mergeCell ref="D10:D11"/>
    <mergeCell ref="E10:E11"/>
    <mergeCell ref="F10:F11"/>
    <mergeCell ref="G10:G11"/>
    <mergeCell ref="L10:L11"/>
  </mergeCells>
  <printOptions/>
  <pageMargins left="0.7086614173228347" right="0.35433070866141736" top="0.15748031496062992" bottom="0.15748031496062992" header="0" footer="0"/>
  <pageSetup fitToHeight="0" fitToWidth="0" horizontalDpi="600" verticalDpi="600" orientation="landscape" paperSize="9" scale="60"/>
  <colBreaks count="1" manualBreakCount="1">
    <brk id="14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tabColor rgb="FF92D050"/>
  </sheetPr>
  <dimension ref="A2:L42"/>
  <sheetViews>
    <sheetView view="pageBreakPreview" zoomScale="70" zoomScaleSheetLayoutView="70" workbookViewId="0" topLeftCell="A1">
      <selection activeCell="C28" sqref="C28"/>
    </sheetView>
  </sheetViews>
  <sheetFormatPr defaultColWidth="9.140625" defaultRowHeight="15"/>
  <cols>
    <col min="1" max="1" width="4.7109375" style="0" customWidth="1"/>
    <col min="2" max="2" width="7.28125" style="3" customWidth="1"/>
    <col min="3" max="3" width="25.57421875" style="0" customWidth="1"/>
    <col min="4" max="4" width="8.00390625" style="0" customWidth="1"/>
    <col min="5" max="5" width="56.140625" style="0" customWidth="1"/>
    <col min="6" max="6" width="46.140625" style="0" customWidth="1"/>
    <col min="7" max="7" width="9.57421875" style="0" customWidth="1"/>
    <col min="8" max="8" width="8.57421875" style="0" customWidth="1"/>
    <col min="9" max="9" width="6.28125" style="0" customWidth="1"/>
    <col min="10" max="10" width="7.28125" style="0" customWidth="1"/>
    <col min="11" max="11" width="6.28125" style="0" customWidth="1"/>
    <col min="12" max="12" width="14.421875" style="0" customWidth="1"/>
  </cols>
  <sheetData>
    <row r="1" ht="55.5" customHeight="1"/>
    <row r="2" spans="1:12" ht="18.75" customHeight="1">
      <c r="A2" s="4" t="s">
        <v>107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5.25" customHeight="1">
      <c r="A3" s="4"/>
      <c r="B3" s="5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8.75" customHeight="1">
      <c r="A4" s="4" t="s">
        <v>26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5.25" customHeight="1">
      <c r="A5" s="4"/>
      <c r="B5" s="5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.75" customHeight="1">
      <c r="A6" s="4" t="s">
        <v>157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3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21" customHeight="1">
      <c r="A8" s="4" t="s">
        <v>283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6" customHeight="1">
      <c r="A9" s="6"/>
      <c r="B9" s="7"/>
      <c r="C9" s="6"/>
      <c r="D9" s="7"/>
      <c r="E9" s="6"/>
      <c r="F9" s="6"/>
      <c r="G9" s="6"/>
      <c r="H9" s="6"/>
      <c r="I9" s="6"/>
      <c r="J9" s="6"/>
      <c r="K9" s="6"/>
      <c r="L9" s="6"/>
    </row>
    <row r="10" spans="1:12" ht="15" customHeight="1">
      <c r="A10" s="8" t="s">
        <v>29</v>
      </c>
      <c r="B10" s="9" t="s">
        <v>30</v>
      </c>
      <c r="C10" s="10" t="s">
        <v>31</v>
      </c>
      <c r="D10" s="11" t="s">
        <v>32</v>
      </c>
      <c r="E10" s="10" t="s">
        <v>33</v>
      </c>
      <c r="F10" s="9" t="s">
        <v>34</v>
      </c>
      <c r="G10" s="12" t="s">
        <v>35</v>
      </c>
      <c r="H10" s="13" t="s">
        <v>36</v>
      </c>
      <c r="I10" s="44"/>
      <c r="J10" s="45" t="s">
        <v>37</v>
      </c>
      <c r="K10" s="44"/>
      <c r="L10" s="46" t="s">
        <v>38</v>
      </c>
    </row>
    <row r="11" spans="1:12" ht="29.25">
      <c r="A11" s="14"/>
      <c r="B11" s="15"/>
      <c r="C11" s="16"/>
      <c r="D11" s="17"/>
      <c r="E11" s="18"/>
      <c r="F11" s="15"/>
      <c r="G11" s="19"/>
      <c r="H11" s="20" t="s">
        <v>39</v>
      </c>
      <c r="I11" s="47" t="s">
        <v>40</v>
      </c>
      <c r="J11" s="48" t="s">
        <v>39</v>
      </c>
      <c r="K11" s="47" t="s">
        <v>40</v>
      </c>
      <c r="L11" s="49"/>
    </row>
    <row r="12" spans="1:12" ht="18.75">
      <c r="A12" s="21">
        <v>1</v>
      </c>
      <c r="B12" s="50">
        <v>747</v>
      </c>
      <c r="C12" s="23" t="s">
        <v>284</v>
      </c>
      <c r="D12" s="22" t="s">
        <v>285</v>
      </c>
      <c r="E12" s="24" t="s">
        <v>83</v>
      </c>
      <c r="F12" s="25" t="s">
        <v>171</v>
      </c>
      <c r="G12" s="22" t="s">
        <v>61</v>
      </c>
      <c r="H12" s="25">
        <v>1</v>
      </c>
      <c r="I12" s="50">
        <f>IF(H12&lt;&gt;"",IF(ISNA(VLOOKUP(H12,config!$D$2:$E$100,2,TRUE)),0,VLOOKUP(H12,config!$D$2:$E$100,2,TRUE)),"")</f>
        <v>45</v>
      </c>
      <c r="J12" s="25">
        <v>1</v>
      </c>
      <c r="K12" s="51">
        <f>IF(J12&lt;&gt;"",IF(ISNA(VLOOKUP(J12,config!$D$2:$E$100,2,TRUE)),0,VLOOKUP(J12,config!$D$2:$E$100,2,TRUE)),"")</f>
        <v>45</v>
      </c>
      <c r="L12" s="52">
        <f aca="true" t="shared" si="0" ref="L12:L36">SUM(I12+K12)</f>
        <v>90</v>
      </c>
    </row>
    <row r="13" spans="1:12" ht="15.75" customHeight="1">
      <c r="A13" s="26">
        <v>2</v>
      </c>
      <c r="B13" s="59">
        <v>750</v>
      </c>
      <c r="C13" s="32" t="s">
        <v>286</v>
      </c>
      <c r="D13" s="31" t="s">
        <v>285</v>
      </c>
      <c r="E13" s="33" t="s">
        <v>162</v>
      </c>
      <c r="F13" s="81" t="s">
        <v>222</v>
      </c>
      <c r="G13" s="31" t="s">
        <v>61</v>
      </c>
      <c r="H13" s="30">
        <v>2</v>
      </c>
      <c r="I13" s="53">
        <f>IF(H13&lt;&gt;"",IF(ISNA(VLOOKUP(H13,config!$D$2:$E$100,2,TRUE)),0,VLOOKUP(H13,config!$D$2:$E$100,2,TRUE)),"")</f>
        <v>42</v>
      </c>
      <c r="J13" s="30">
        <v>2</v>
      </c>
      <c r="K13" s="54">
        <f>IF(J13&lt;&gt;"",IF(ISNA(VLOOKUP(J13,config!$D$2:$E$100,2,TRUE)),0,VLOOKUP(J13,config!$D$2:$E$100,2,TRUE)),"")</f>
        <v>42</v>
      </c>
      <c r="L13" s="55">
        <f t="shared" si="0"/>
        <v>84</v>
      </c>
    </row>
    <row r="14" spans="1:12" ht="18.75">
      <c r="A14" s="26">
        <v>3</v>
      </c>
      <c r="B14" s="53">
        <v>721</v>
      </c>
      <c r="C14" s="28" t="s">
        <v>287</v>
      </c>
      <c r="D14" s="27" t="s">
        <v>15</v>
      </c>
      <c r="E14" s="29" t="s">
        <v>83</v>
      </c>
      <c r="F14" s="30" t="s">
        <v>171</v>
      </c>
      <c r="G14" s="27" t="s">
        <v>44</v>
      </c>
      <c r="H14" s="30">
        <v>3</v>
      </c>
      <c r="I14" s="53">
        <f>IF(H14&lt;&gt;"",IF(ISNA(VLOOKUP(H14,config!$D$2:$E$100,2,TRUE)),0,VLOOKUP(H14,config!$D$2:$E$100,2,TRUE)),"")</f>
        <v>40</v>
      </c>
      <c r="J14" s="30">
        <v>6</v>
      </c>
      <c r="K14" s="54">
        <f>IF(J14&lt;&gt;"",IF(ISNA(VLOOKUP(J14,config!$D$2:$E$100,2,TRUE)),0,VLOOKUP(J14,config!$D$2:$E$100,2,TRUE)),"")</f>
        <v>35</v>
      </c>
      <c r="L14" s="55">
        <f t="shared" si="0"/>
        <v>75</v>
      </c>
    </row>
    <row r="15" spans="1:12" ht="18.75">
      <c r="A15" s="26">
        <v>4</v>
      </c>
      <c r="B15" s="53">
        <v>800</v>
      </c>
      <c r="C15" s="28" t="s">
        <v>288</v>
      </c>
      <c r="D15" s="27" t="s">
        <v>285</v>
      </c>
      <c r="E15" s="29" t="s">
        <v>71</v>
      </c>
      <c r="F15" s="30" t="s">
        <v>175</v>
      </c>
      <c r="G15" s="27" t="s">
        <v>44</v>
      </c>
      <c r="H15" s="30">
        <v>7</v>
      </c>
      <c r="I15" s="53">
        <f>IF(H15&lt;&gt;"",IF(ISNA(VLOOKUP(H15,config!$D$2:$E$100,2,TRUE)),0,VLOOKUP(H15,config!$D$2:$E$100,2,TRUE)),"")</f>
        <v>34</v>
      </c>
      <c r="J15" s="30">
        <v>3</v>
      </c>
      <c r="K15" s="54">
        <f>IF(J15&lt;&gt;"",IF(ISNA(VLOOKUP(J15,config!$D$2:$E$100,2,TRUE)),0,VLOOKUP(J15,config!$D$2:$E$100,2,TRUE)),"")</f>
        <v>40</v>
      </c>
      <c r="L15" s="55">
        <f t="shared" si="0"/>
        <v>74</v>
      </c>
    </row>
    <row r="16" spans="1:12" ht="18.75">
      <c r="A16" s="26">
        <v>5</v>
      </c>
      <c r="B16" s="53">
        <v>648</v>
      </c>
      <c r="C16" s="28" t="s">
        <v>289</v>
      </c>
      <c r="D16" s="27" t="s">
        <v>13</v>
      </c>
      <c r="E16" s="29" t="s">
        <v>46</v>
      </c>
      <c r="F16" s="30" t="s">
        <v>47</v>
      </c>
      <c r="G16" s="27" t="s">
        <v>61</v>
      </c>
      <c r="H16" s="30">
        <v>5</v>
      </c>
      <c r="I16" s="53">
        <f>IF(H16&lt;&gt;"",IF(ISNA(VLOOKUP(H16,config!$D$2:$E$100,2,TRUE)),0,VLOOKUP(H16,config!$D$2:$E$100,2,TRUE)),"")</f>
        <v>36</v>
      </c>
      <c r="J16" s="30">
        <v>4</v>
      </c>
      <c r="K16" s="54">
        <f>IF(J16&lt;&gt;"",IF(ISNA(VLOOKUP(J16,config!$D$2:$E$100,2,TRUE)),0,VLOOKUP(J16,config!$D$2:$E$100,2,TRUE)),"")</f>
        <v>38</v>
      </c>
      <c r="L16" s="55">
        <f t="shared" si="0"/>
        <v>74</v>
      </c>
    </row>
    <row r="17" spans="1:12" ht="18.75">
      <c r="A17" s="26">
        <v>6</v>
      </c>
      <c r="B17" s="53">
        <v>124</v>
      </c>
      <c r="C17" s="28" t="s">
        <v>290</v>
      </c>
      <c r="D17" s="27" t="s">
        <v>13</v>
      </c>
      <c r="E17" s="29" t="s">
        <v>46</v>
      </c>
      <c r="F17" s="30" t="s">
        <v>47</v>
      </c>
      <c r="G17" s="27" t="s">
        <v>44</v>
      </c>
      <c r="H17" s="30">
        <v>4</v>
      </c>
      <c r="I17" s="53">
        <f>IF(H17&lt;&gt;"",IF(ISNA(VLOOKUP(H17,config!$D$2:$E$100,2,TRUE)),0,VLOOKUP(H17,config!$D$2:$E$100,2,TRUE)),"")</f>
        <v>38</v>
      </c>
      <c r="J17" s="30">
        <v>7</v>
      </c>
      <c r="K17" s="54">
        <f>IF(J17&lt;&gt;"",IF(ISNA(VLOOKUP(J17,config!$D$2:$E$100,2,TRUE)),0,VLOOKUP(J17,config!$D$2:$E$100,2,TRUE)),"")</f>
        <v>34</v>
      </c>
      <c r="L17" s="55">
        <f t="shared" si="0"/>
        <v>72</v>
      </c>
    </row>
    <row r="18" spans="1:12" ht="18.75">
      <c r="A18" s="26">
        <v>7</v>
      </c>
      <c r="B18" s="59">
        <v>156</v>
      </c>
      <c r="C18" s="32" t="s">
        <v>291</v>
      </c>
      <c r="D18" s="31" t="s">
        <v>15</v>
      </c>
      <c r="E18" s="33" t="s">
        <v>56</v>
      </c>
      <c r="F18" s="34" t="s">
        <v>292</v>
      </c>
      <c r="G18" s="31" t="s">
        <v>44</v>
      </c>
      <c r="H18" s="30">
        <v>8</v>
      </c>
      <c r="I18" s="53">
        <f>IF(H18&lt;&gt;"",IF(ISNA(VLOOKUP(H18,config!$D$2:$E$100,2,TRUE)),0,VLOOKUP(H18,config!$D$2:$E$100,2,TRUE)),"")</f>
        <v>33</v>
      </c>
      <c r="J18" s="30">
        <v>11</v>
      </c>
      <c r="K18" s="54">
        <f>IF(J18&lt;&gt;"",IF(ISNA(VLOOKUP(J18,config!$D$2:$E$100,2,TRUE)),0,VLOOKUP(J18,config!$D$2:$E$100,2,TRUE)),"")</f>
        <v>30</v>
      </c>
      <c r="L18" s="55">
        <f t="shared" si="0"/>
        <v>63</v>
      </c>
    </row>
    <row r="19" spans="1:12" ht="37.5">
      <c r="A19" s="26">
        <v>8</v>
      </c>
      <c r="B19" s="53">
        <v>461</v>
      </c>
      <c r="C19" s="28" t="s">
        <v>293</v>
      </c>
      <c r="D19" s="27" t="s">
        <v>285</v>
      </c>
      <c r="E19" s="29" t="s">
        <v>90</v>
      </c>
      <c r="F19" s="30" t="s">
        <v>177</v>
      </c>
      <c r="G19" s="27" t="s">
        <v>61</v>
      </c>
      <c r="H19" s="30">
        <v>10</v>
      </c>
      <c r="I19" s="53">
        <f>IF(H19&lt;&gt;"",IF(ISNA(VLOOKUP(H19,config!$D$2:$E$100,2,TRUE)),0,VLOOKUP(H19,config!$D$2:$E$100,2,TRUE)),"")</f>
        <v>31</v>
      </c>
      <c r="J19" s="30">
        <v>9</v>
      </c>
      <c r="K19" s="54">
        <f>IF(J19&lt;&gt;"",IF(ISNA(VLOOKUP(J19,config!$D$2:$E$100,2,TRUE)),0,VLOOKUP(J19,config!$D$2:$E$100,2,TRUE)),"")</f>
        <v>32</v>
      </c>
      <c r="L19" s="55">
        <f t="shared" si="0"/>
        <v>63</v>
      </c>
    </row>
    <row r="20" spans="1:12" ht="37.5">
      <c r="A20" s="26">
        <v>9</v>
      </c>
      <c r="B20" s="53">
        <v>515</v>
      </c>
      <c r="C20" s="28" t="s">
        <v>294</v>
      </c>
      <c r="D20" s="27" t="s">
        <v>13</v>
      </c>
      <c r="E20" s="29" t="s">
        <v>162</v>
      </c>
      <c r="F20" s="30" t="s">
        <v>295</v>
      </c>
      <c r="G20" s="27" t="s">
        <v>272</v>
      </c>
      <c r="H20" s="30">
        <v>6</v>
      </c>
      <c r="I20" s="53">
        <f>IF(H20&lt;&gt;"",IF(ISNA(VLOOKUP(H20,config!$D$2:$E$100,2,TRUE)),0,VLOOKUP(H20,config!$D$2:$E$100,2,TRUE)),"")</f>
        <v>35</v>
      </c>
      <c r="J20" s="30">
        <v>14</v>
      </c>
      <c r="K20" s="54">
        <f>IF(J20&lt;&gt;"",IF(ISNA(VLOOKUP(J20,config!$D$2:$E$100,2,TRUE)),0,VLOOKUP(J20,config!$D$2:$E$100,2,TRUE)),"")</f>
        <v>27</v>
      </c>
      <c r="L20" s="55">
        <f t="shared" si="0"/>
        <v>62</v>
      </c>
    </row>
    <row r="21" spans="1:12" ht="18.75">
      <c r="A21" s="26">
        <v>10</v>
      </c>
      <c r="B21" s="53">
        <v>152</v>
      </c>
      <c r="C21" s="28" t="s">
        <v>296</v>
      </c>
      <c r="D21" s="27" t="s">
        <v>15</v>
      </c>
      <c r="E21" s="29" t="s">
        <v>198</v>
      </c>
      <c r="F21" s="30" t="s">
        <v>297</v>
      </c>
      <c r="G21" s="27" t="s">
        <v>44</v>
      </c>
      <c r="H21" s="30">
        <v>16</v>
      </c>
      <c r="I21" s="53">
        <f>IF(H21&lt;&gt;"",IF(ISNA(VLOOKUP(H21,config!$D$2:$E$100,2,TRUE)),0,VLOOKUP(H21,config!$D$2:$E$100,2,TRUE)),"")</f>
        <v>25</v>
      </c>
      <c r="J21" s="30">
        <v>5</v>
      </c>
      <c r="K21" s="54">
        <f>IF(J21&lt;&gt;"",IF(ISNA(VLOOKUP(J21,config!$D$2:$E$100,2,TRUE)),0,VLOOKUP(J21,config!$D$2:$E$100,2,TRUE)),"")</f>
        <v>36</v>
      </c>
      <c r="L21" s="55">
        <f t="shared" si="0"/>
        <v>61</v>
      </c>
    </row>
    <row r="22" spans="1:12" ht="18.75">
      <c r="A22" s="26">
        <v>11</v>
      </c>
      <c r="B22" s="53">
        <v>4</v>
      </c>
      <c r="C22" s="28" t="s">
        <v>298</v>
      </c>
      <c r="D22" s="27" t="s">
        <v>15</v>
      </c>
      <c r="E22" s="29" t="s">
        <v>66</v>
      </c>
      <c r="F22" s="82" t="s">
        <v>299</v>
      </c>
      <c r="G22" s="27" t="s">
        <v>61</v>
      </c>
      <c r="H22" s="30">
        <v>11</v>
      </c>
      <c r="I22" s="53">
        <f>IF(H22&lt;&gt;"",IF(ISNA(VLOOKUP(H22,config!$D$2:$E$100,2,TRUE)),0,VLOOKUP(H22,config!$D$2:$E$100,2,TRUE)),"")</f>
        <v>30</v>
      </c>
      <c r="J22" s="30">
        <v>10</v>
      </c>
      <c r="K22" s="54">
        <f>IF(J22&lt;&gt;"",IF(ISNA(VLOOKUP(J22,config!$D$2:$E$100,2,TRUE)),0,VLOOKUP(J22,config!$D$2:$E$100,2,TRUE)),"")</f>
        <v>31</v>
      </c>
      <c r="L22" s="55">
        <f t="shared" si="0"/>
        <v>61</v>
      </c>
    </row>
    <row r="23" spans="1:12" ht="18.75">
      <c r="A23" s="26">
        <v>12</v>
      </c>
      <c r="B23" s="53">
        <v>749</v>
      </c>
      <c r="C23" s="28" t="s">
        <v>300</v>
      </c>
      <c r="D23" s="27" t="s">
        <v>15</v>
      </c>
      <c r="E23" s="29" t="s">
        <v>83</v>
      </c>
      <c r="F23" s="30" t="s">
        <v>171</v>
      </c>
      <c r="G23" s="27" t="s">
        <v>61</v>
      </c>
      <c r="H23" s="30">
        <v>14</v>
      </c>
      <c r="I23" s="53">
        <f>IF(H23&lt;&gt;"",IF(ISNA(VLOOKUP(H23,config!$D$2:$E$100,2,TRUE)),0,VLOOKUP(H23,config!$D$2:$E$100,2,TRUE)),"")</f>
        <v>27</v>
      </c>
      <c r="J23" s="30">
        <v>8</v>
      </c>
      <c r="K23" s="54">
        <f>IF(J23&lt;&gt;"",IF(ISNA(VLOOKUP(J23,config!$D$2:$E$100,2,TRUE)),0,VLOOKUP(J23,config!$D$2:$E$100,2,TRUE)),"")</f>
        <v>33</v>
      </c>
      <c r="L23" s="55">
        <f t="shared" si="0"/>
        <v>60</v>
      </c>
    </row>
    <row r="24" spans="1:12" ht="18.75">
      <c r="A24" s="26">
        <v>13</v>
      </c>
      <c r="B24" s="53">
        <v>787</v>
      </c>
      <c r="C24" s="28" t="s">
        <v>301</v>
      </c>
      <c r="D24" s="27" t="s">
        <v>15</v>
      </c>
      <c r="E24" s="29" t="s">
        <v>302</v>
      </c>
      <c r="F24" s="30" t="s">
        <v>303</v>
      </c>
      <c r="G24" s="27" t="s">
        <v>44</v>
      </c>
      <c r="H24" s="30">
        <v>9</v>
      </c>
      <c r="I24" s="53">
        <f>IF(H24&lt;&gt;"",IF(ISNA(VLOOKUP(H24,config!$D$2:$E$100,2,TRUE)),0,VLOOKUP(H24,config!$D$2:$E$100,2,TRUE)),"")</f>
        <v>32</v>
      </c>
      <c r="J24" s="30">
        <v>13</v>
      </c>
      <c r="K24" s="54">
        <f>IF(J24&lt;&gt;"",IF(ISNA(VLOOKUP(J24,config!$D$2:$E$100,2,TRUE)),0,VLOOKUP(J24,config!$D$2:$E$100,2,TRUE)),"")</f>
        <v>28</v>
      </c>
      <c r="L24" s="55">
        <f t="shared" si="0"/>
        <v>60</v>
      </c>
    </row>
    <row r="25" spans="1:12" ht="18.75">
      <c r="A25" s="26">
        <v>14</v>
      </c>
      <c r="B25" s="53">
        <v>799</v>
      </c>
      <c r="C25" s="28" t="s">
        <v>174</v>
      </c>
      <c r="D25" s="27" t="s">
        <v>285</v>
      </c>
      <c r="E25" s="29" t="s">
        <v>71</v>
      </c>
      <c r="F25" s="30" t="s">
        <v>175</v>
      </c>
      <c r="G25" s="27" t="s">
        <v>44</v>
      </c>
      <c r="H25" s="30">
        <v>12</v>
      </c>
      <c r="I25" s="53">
        <f>IF(H25&lt;&gt;"",IF(ISNA(VLOOKUP(H25,config!$D$2:$E$100,2,TRUE)),0,VLOOKUP(H25,config!$D$2:$E$100,2,TRUE)),"")</f>
        <v>29</v>
      </c>
      <c r="J25" s="30">
        <v>12</v>
      </c>
      <c r="K25" s="54">
        <f>IF(J25&lt;&gt;"",IF(ISNA(VLOOKUP(J25,config!$D$2:$E$100,2,TRUE)),0,VLOOKUP(J25,config!$D$2:$E$100,2,TRUE)),"")</f>
        <v>29</v>
      </c>
      <c r="L25" s="55">
        <f t="shared" si="0"/>
        <v>58</v>
      </c>
    </row>
    <row r="26" spans="1:12" ht="22.5" customHeight="1">
      <c r="A26" s="26">
        <v>15</v>
      </c>
      <c r="B26" s="53">
        <v>22</v>
      </c>
      <c r="C26" s="28" t="s">
        <v>304</v>
      </c>
      <c r="D26" s="27" t="s">
        <v>15</v>
      </c>
      <c r="E26" s="29" t="s">
        <v>210</v>
      </c>
      <c r="F26" s="30" t="s">
        <v>305</v>
      </c>
      <c r="G26" s="27" t="s">
        <v>272</v>
      </c>
      <c r="H26" s="30">
        <v>13</v>
      </c>
      <c r="I26" s="53">
        <f>IF(H26&lt;&gt;"",IF(ISNA(VLOOKUP(H26,config!$D$2:$E$100,2,TRUE)),0,VLOOKUP(H26,config!$D$2:$E$100,2,TRUE)),"")</f>
        <v>28</v>
      </c>
      <c r="J26" s="30">
        <v>15</v>
      </c>
      <c r="K26" s="54">
        <f>IF(J26&lt;&gt;"",IF(ISNA(VLOOKUP(J26,config!$D$2:$E$100,2,TRUE)),0,VLOOKUP(J26,config!$D$2:$E$100,2,TRUE)),"")</f>
        <v>26</v>
      </c>
      <c r="L26" s="55">
        <f t="shared" si="0"/>
        <v>54</v>
      </c>
    </row>
    <row r="27" spans="1:12" ht="18.75">
      <c r="A27" s="26">
        <v>16</v>
      </c>
      <c r="B27" s="59">
        <v>742</v>
      </c>
      <c r="C27" s="32" t="s">
        <v>306</v>
      </c>
      <c r="D27" s="31" t="s">
        <v>13</v>
      </c>
      <c r="E27" s="33" t="s">
        <v>307</v>
      </c>
      <c r="F27" s="34" t="s">
        <v>308</v>
      </c>
      <c r="G27" s="31" t="s">
        <v>44</v>
      </c>
      <c r="H27" s="30">
        <v>15</v>
      </c>
      <c r="I27" s="53">
        <f>IF(H27&lt;&gt;"",IF(ISNA(VLOOKUP(H27,config!$D$2:$E$100,2,TRUE)),0,VLOOKUP(H27,config!$D$2:$E$100,2,TRUE)),"")</f>
        <v>26</v>
      </c>
      <c r="J27" s="30">
        <v>17</v>
      </c>
      <c r="K27" s="54">
        <f>IF(J27&lt;&gt;"",IF(ISNA(VLOOKUP(J27,config!$D$2:$E$100,2,TRUE)),0,VLOOKUP(J27,config!$D$2:$E$100,2,TRUE)),"")</f>
        <v>24</v>
      </c>
      <c r="L27" s="55">
        <f t="shared" si="0"/>
        <v>50</v>
      </c>
    </row>
    <row r="28" spans="1:12" ht="31.5">
      <c r="A28" s="26">
        <v>17</v>
      </c>
      <c r="B28" s="53">
        <v>126</v>
      </c>
      <c r="C28" s="28" t="s">
        <v>309</v>
      </c>
      <c r="D28" s="27" t="s">
        <v>13</v>
      </c>
      <c r="E28" s="29" t="s">
        <v>90</v>
      </c>
      <c r="F28" s="82" t="s">
        <v>177</v>
      </c>
      <c r="G28" s="27" t="s">
        <v>44</v>
      </c>
      <c r="H28" s="30">
        <v>17</v>
      </c>
      <c r="I28" s="53">
        <f>IF(H28&lt;&gt;"",IF(ISNA(VLOOKUP(H28,config!$D$2:$E$100,2,TRUE)),0,VLOOKUP(H28,config!$D$2:$E$100,2,TRUE)),"")</f>
        <v>24</v>
      </c>
      <c r="J28" s="30">
        <v>16</v>
      </c>
      <c r="K28" s="54">
        <f>IF(J28&lt;&gt;"",IF(ISNA(VLOOKUP(J28,config!$D$2:$E$100,2,TRUE)),0,VLOOKUP(J28,config!$D$2:$E$100,2,TRUE)),"")</f>
        <v>25</v>
      </c>
      <c r="L28" s="55">
        <f t="shared" si="0"/>
        <v>49</v>
      </c>
    </row>
    <row r="29" spans="1:12" ht="18" customHeight="1">
      <c r="A29" s="26">
        <v>18</v>
      </c>
      <c r="B29" s="59">
        <v>37</v>
      </c>
      <c r="C29" s="32" t="s">
        <v>310</v>
      </c>
      <c r="D29" s="31" t="s">
        <v>15</v>
      </c>
      <c r="E29" s="33" t="s">
        <v>162</v>
      </c>
      <c r="F29" s="81" t="s">
        <v>222</v>
      </c>
      <c r="G29" s="31" t="s">
        <v>44</v>
      </c>
      <c r="H29" s="30">
        <v>19</v>
      </c>
      <c r="I29" s="53">
        <f>IF(H29&lt;&gt;"",IF(ISNA(VLOOKUP(H29,config!$D$2:$E$100,2,TRUE)),0,VLOOKUP(H29,config!$D$2:$E$100,2,TRUE)),"")</f>
        <v>22</v>
      </c>
      <c r="J29" s="30">
        <v>18</v>
      </c>
      <c r="K29" s="54">
        <f>IF(J29&lt;&gt;"",IF(ISNA(VLOOKUP(J29,config!$D$2:$E$100,2,TRUE)),0,VLOOKUP(J29,config!$D$2:$E$100,2,TRUE)),"")</f>
        <v>23</v>
      </c>
      <c r="L29" s="55">
        <f t="shared" si="0"/>
        <v>45</v>
      </c>
    </row>
    <row r="30" spans="1:12" ht="18.75">
      <c r="A30" s="26">
        <v>19</v>
      </c>
      <c r="B30" s="53">
        <v>989</v>
      </c>
      <c r="C30" s="28" t="s">
        <v>311</v>
      </c>
      <c r="D30" s="27" t="s">
        <v>13</v>
      </c>
      <c r="E30" s="29" t="s">
        <v>114</v>
      </c>
      <c r="F30" s="30" t="s">
        <v>312</v>
      </c>
      <c r="G30" s="27" t="s">
        <v>61</v>
      </c>
      <c r="H30" s="30">
        <v>18</v>
      </c>
      <c r="I30" s="53">
        <f>IF(H30&lt;&gt;"",IF(ISNA(VLOOKUP(H30,config!$D$2:$E$100,2,TRUE)),0,VLOOKUP(H30,config!$D$2:$E$100,2,TRUE)),"")</f>
        <v>23</v>
      </c>
      <c r="J30" s="30">
        <v>19</v>
      </c>
      <c r="K30" s="54">
        <f>IF(J30&lt;&gt;"",IF(ISNA(VLOOKUP(J30,config!$D$2:$E$100,2,TRUE)),0,VLOOKUP(J30,config!$D$2:$E$100,2,TRUE)),"")</f>
        <v>22</v>
      </c>
      <c r="L30" s="55">
        <f t="shared" si="0"/>
        <v>45</v>
      </c>
    </row>
    <row r="31" spans="1:12" ht="18.75">
      <c r="A31" s="26">
        <v>20</v>
      </c>
      <c r="B31" s="53">
        <v>53</v>
      </c>
      <c r="C31" s="28" t="s">
        <v>313</v>
      </c>
      <c r="D31" s="27" t="s">
        <v>13</v>
      </c>
      <c r="E31" s="29" t="s">
        <v>71</v>
      </c>
      <c r="F31" s="30" t="s">
        <v>175</v>
      </c>
      <c r="G31" s="27" t="s">
        <v>61</v>
      </c>
      <c r="H31" s="30">
        <v>21</v>
      </c>
      <c r="I31" s="53">
        <f>IF(H31&lt;&gt;"",IF(ISNA(VLOOKUP(H31,config!$D$2:$E$100,2,TRUE)),0,VLOOKUP(H31,config!$D$2:$E$100,2,TRUE)),"")</f>
        <v>20</v>
      </c>
      <c r="J31" s="30">
        <v>20</v>
      </c>
      <c r="K31" s="54">
        <f>IF(J31&lt;&gt;"",IF(ISNA(VLOOKUP(J31,config!$D$2:$E$100,2,TRUE)),0,VLOOKUP(J31,config!$D$2:$E$100,2,TRUE)),"")</f>
        <v>21</v>
      </c>
      <c r="L31" s="55">
        <f t="shared" si="0"/>
        <v>41</v>
      </c>
    </row>
    <row r="32" spans="1:12" ht="37.5">
      <c r="A32" s="26">
        <v>21</v>
      </c>
      <c r="B32" s="53">
        <v>7</v>
      </c>
      <c r="C32" s="28" t="s">
        <v>314</v>
      </c>
      <c r="D32" s="27" t="s">
        <v>15</v>
      </c>
      <c r="E32" s="29" t="s">
        <v>315</v>
      </c>
      <c r="F32" s="30" t="s">
        <v>316</v>
      </c>
      <c r="G32" s="27" t="s">
        <v>272</v>
      </c>
      <c r="H32" s="30">
        <v>20</v>
      </c>
      <c r="I32" s="53">
        <f>IF(H32&lt;&gt;"",IF(ISNA(VLOOKUP(H32,config!$D$2:$E$100,2,TRUE)),0,VLOOKUP(H32,config!$D$2:$E$100,2,TRUE)),"")</f>
        <v>21</v>
      </c>
      <c r="J32" s="30" t="s">
        <v>99</v>
      </c>
      <c r="K32" s="54">
        <f>IF(J32&lt;&gt;"",IF(ISNA(VLOOKUP(J32,config!$D$2:$E$100,2,TRUE)),0,VLOOKUP(J32,config!$D$2:$E$100,2,TRUE)),"")</f>
        <v>0</v>
      </c>
      <c r="L32" s="55">
        <f t="shared" si="0"/>
        <v>21</v>
      </c>
    </row>
    <row r="33" spans="1:12" ht="17.25" customHeight="1">
      <c r="A33" s="26" t="s">
        <v>151</v>
      </c>
      <c r="B33" s="27">
        <v>26</v>
      </c>
      <c r="C33" s="28" t="s">
        <v>317</v>
      </c>
      <c r="D33" s="27" t="s">
        <v>13</v>
      </c>
      <c r="E33" s="29" t="s">
        <v>210</v>
      </c>
      <c r="F33" s="30" t="s">
        <v>305</v>
      </c>
      <c r="G33" s="27" t="s">
        <v>272</v>
      </c>
      <c r="H33" s="30" t="s">
        <v>154</v>
      </c>
      <c r="I33" s="53">
        <f>IF(H33&lt;&gt;"",IF(ISNA(VLOOKUP(H33,config!$D$2:$E$100,2,TRUE)),0,VLOOKUP(H33,config!$D$2:$E$100,2,TRUE)),"")</f>
        <v>0</v>
      </c>
      <c r="J33" s="30" t="s">
        <v>154</v>
      </c>
      <c r="K33" s="54">
        <f>IF(J33&lt;&gt;"",IF(ISNA(VLOOKUP(J33,config!$D$2:$E$100,2,TRUE)),0,VLOOKUP(J33,config!$D$2:$E$100,2,TRUE)),"")</f>
        <v>0</v>
      </c>
      <c r="L33" s="55">
        <f t="shared" si="0"/>
        <v>0</v>
      </c>
    </row>
    <row r="34" spans="1:12" ht="31.5">
      <c r="A34" s="26" t="s">
        <v>151</v>
      </c>
      <c r="B34" s="53">
        <v>33</v>
      </c>
      <c r="C34" s="28" t="s">
        <v>318</v>
      </c>
      <c r="D34" s="27" t="s">
        <v>15</v>
      </c>
      <c r="E34" s="29" t="s">
        <v>134</v>
      </c>
      <c r="F34" s="82" t="s">
        <v>160</v>
      </c>
      <c r="G34" s="27" t="s">
        <v>44</v>
      </c>
      <c r="H34" s="30" t="s">
        <v>99</v>
      </c>
      <c r="I34" s="53">
        <f>IF(H34&lt;&gt;"",IF(ISNA(VLOOKUP(H34,config!$D$2:$E$100,2,TRUE)),0,VLOOKUP(H34,config!$D$2:$E$100,2,TRUE)),"")</f>
        <v>0</v>
      </c>
      <c r="J34" s="30" t="s">
        <v>154</v>
      </c>
      <c r="K34" s="54">
        <f>IF(J34&lt;&gt;"",IF(ISNA(VLOOKUP(J34,config!$D$2:$E$100,2,TRUE)),0,VLOOKUP(J34,config!$D$2:$E$100,2,TRUE)),"")</f>
        <v>0</v>
      </c>
      <c r="L34" s="55">
        <f t="shared" si="0"/>
        <v>0</v>
      </c>
    </row>
    <row r="35" spans="1:12" ht="18.75">
      <c r="A35" s="26" t="s">
        <v>151</v>
      </c>
      <c r="B35" s="53">
        <v>45</v>
      </c>
      <c r="C35" s="28" t="s">
        <v>319</v>
      </c>
      <c r="D35" s="27" t="s">
        <v>15</v>
      </c>
      <c r="E35" s="29" t="s">
        <v>179</v>
      </c>
      <c r="F35" s="30" t="s">
        <v>180</v>
      </c>
      <c r="G35" s="27" t="s">
        <v>44</v>
      </c>
      <c r="H35" s="30" t="s">
        <v>99</v>
      </c>
      <c r="I35" s="53">
        <f>IF(H35&lt;&gt;"",IF(ISNA(VLOOKUP(H35,config!$D$2:$E$100,2,TRUE)),0,VLOOKUP(H35,config!$D$2:$E$100,2,TRUE)),"")</f>
        <v>0</v>
      </c>
      <c r="J35" s="30" t="s">
        <v>99</v>
      </c>
      <c r="K35" s="54">
        <f>IF(J35&lt;&gt;"",IF(ISNA(VLOOKUP(J35,config!$D$2:$E$100,2,TRUE)),0,VLOOKUP(J35,config!$D$2:$E$100,2,TRUE)),"")</f>
        <v>0</v>
      </c>
      <c r="L35" s="55">
        <f t="shared" si="0"/>
        <v>0</v>
      </c>
    </row>
    <row r="36" spans="1:12" ht="19.5">
      <c r="A36" s="36" t="s">
        <v>151</v>
      </c>
      <c r="B36" s="56">
        <v>83</v>
      </c>
      <c r="C36" s="38" t="s">
        <v>320</v>
      </c>
      <c r="D36" s="37" t="s">
        <v>13</v>
      </c>
      <c r="E36" s="39" t="s">
        <v>46</v>
      </c>
      <c r="F36" s="40" t="s">
        <v>47</v>
      </c>
      <c r="G36" s="37" t="s">
        <v>61</v>
      </c>
      <c r="H36" s="40" t="s">
        <v>99</v>
      </c>
      <c r="I36" s="56">
        <f>IF(H36&lt;&gt;"",IF(ISNA(VLOOKUP(H36,config!$D$2:$E$100,2,TRUE)),0,VLOOKUP(H36,config!$D$2:$E$100,2,TRUE)),"")</f>
        <v>0</v>
      </c>
      <c r="J36" s="40" t="s">
        <v>154</v>
      </c>
      <c r="K36" s="57">
        <f>IF(J36&lt;&gt;"",IF(ISNA(VLOOKUP(J36,config!$D$2:$E$100,2,TRUE)),0,VLOOKUP(J36,config!$D$2:$E$100,2,TRUE)),"")</f>
        <v>0</v>
      </c>
      <c r="L36" s="58">
        <f t="shared" si="0"/>
        <v>0</v>
      </c>
    </row>
    <row r="37" spans="1:12" ht="6" customHeight="1">
      <c r="A37" s="6"/>
      <c r="B37" s="7"/>
      <c r="C37" s="6"/>
      <c r="D37" s="6"/>
      <c r="E37" s="6"/>
      <c r="F37" s="6"/>
      <c r="G37" s="6"/>
      <c r="H37" s="6"/>
      <c r="I37" s="6">
        <f>IF(H37&lt;&gt;"",IF(ISNA(VLOOKUP(H37,config!$D$2:$E$100,2,TRUE)),0,VLOOKUP(H37,config!$D$2:$E$100,2,TRUE)),"")</f>
      </c>
      <c r="J37" s="6"/>
      <c r="K37" s="6">
        <f>IF(J37&lt;&gt;"",IF(ISNA(VLOOKUP(J37,config!$D$2:$E$100,2,TRUE)),0,VLOOKUP(J37,config!$D$2:$E$100,2,TRUE)),"")</f>
      </c>
      <c r="L37" s="6">
        <f>IF(C37="","",IF(ISERR(VALUE(I37)),0,VALUE(I37))+IF(ISERR(VALUE(K37)),0,VALUE(K37)))</f>
      </c>
    </row>
    <row r="38" spans="1:8" s="1" customFormat="1" ht="27" customHeight="1">
      <c r="A38" s="42" t="s">
        <v>103</v>
      </c>
      <c r="B38" s="42"/>
      <c r="C38" s="42"/>
      <c r="D38" s="42"/>
      <c r="E38" s="42"/>
      <c r="F38" s="42"/>
      <c r="G38" s="42"/>
      <c r="H38" s="42"/>
    </row>
    <row r="39" spans="1:12" s="1" customFormat="1" ht="22.5" customHeight="1">
      <c r="A39" s="42" t="s">
        <v>104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8" s="2" customFormat="1" ht="2.25" customHeight="1">
      <c r="A40" s="42"/>
      <c r="B40" s="43"/>
      <c r="C40" s="42"/>
      <c r="D40" s="42"/>
      <c r="E40" s="42"/>
      <c r="F40" s="42"/>
      <c r="G40" s="42"/>
      <c r="H40" s="42"/>
    </row>
    <row r="41" spans="1:8" s="2" customFormat="1" ht="27" customHeight="1">
      <c r="A41" s="42" t="s">
        <v>105</v>
      </c>
      <c r="B41" s="42"/>
      <c r="C41" s="42"/>
      <c r="D41" s="42"/>
      <c r="E41" s="42"/>
      <c r="F41" s="42"/>
      <c r="G41" s="42"/>
      <c r="H41" s="42"/>
    </row>
    <row r="42" spans="1:12" s="2" customFormat="1" ht="22.5" customHeight="1">
      <c r="A42" s="42" t="s">
        <v>106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</sheetData>
  <sheetProtection/>
  <mergeCells count="18">
    <mergeCell ref="A2:L2"/>
    <mergeCell ref="A4:L4"/>
    <mergeCell ref="A6:L6"/>
    <mergeCell ref="A8:L8"/>
    <mergeCell ref="H10:I10"/>
    <mergeCell ref="J10:K10"/>
    <mergeCell ref="A38:H38"/>
    <mergeCell ref="A39:L39"/>
    <mergeCell ref="A41:H41"/>
    <mergeCell ref="A42:L42"/>
    <mergeCell ref="A10:A11"/>
    <mergeCell ref="B10:B11"/>
    <mergeCell ref="C10:C11"/>
    <mergeCell ref="D10:D11"/>
    <mergeCell ref="E10:E11"/>
    <mergeCell ref="F10:F11"/>
    <mergeCell ref="G10:G11"/>
    <mergeCell ref="L10:L11"/>
  </mergeCells>
  <printOptions/>
  <pageMargins left="0.7086614173228347" right="0.35433070866141736" top="0.15748031496062992" bottom="0.15748031496062992" header="0" footer="0"/>
  <pageSetup fitToHeight="0" fitToWidth="0" horizontalDpi="600" verticalDpi="600" orientation="landscape" paperSize="9" scale="67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>
    <tabColor rgb="FF92D050"/>
  </sheetPr>
  <dimension ref="A2:L51"/>
  <sheetViews>
    <sheetView tabSelected="1" view="pageBreakPreview" zoomScale="90" zoomScaleSheetLayoutView="90" workbookViewId="0" topLeftCell="A1">
      <selection activeCell="D22" sqref="D22"/>
    </sheetView>
  </sheetViews>
  <sheetFormatPr defaultColWidth="9.140625" defaultRowHeight="15"/>
  <cols>
    <col min="1" max="1" width="4.7109375" style="0" customWidth="1"/>
    <col min="2" max="2" width="11.7109375" style="3" customWidth="1"/>
    <col min="3" max="3" width="26.28125" style="0" customWidth="1"/>
    <col min="4" max="4" width="10.8515625" style="0" customWidth="1"/>
    <col min="5" max="5" width="54.7109375" style="0" customWidth="1"/>
    <col min="6" max="6" width="78.8515625" style="0" customWidth="1"/>
    <col min="7" max="7" width="9.57421875" style="0" customWidth="1"/>
    <col min="8" max="8" width="8.57421875" style="0" customWidth="1"/>
    <col min="9" max="9" width="6.28125" style="0" customWidth="1"/>
    <col min="10" max="10" width="7.28125" style="0" customWidth="1"/>
    <col min="11" max="11" width="6.28125" style="0" customWidth="1"/>
    <col min="12" max="12" width="14.421875" style="0" customWidth="1"/>
  </cols>
  <sheetData>
    <row r="1" ht="78" customHeight="1"/>
    <row r="2" spans="1:12" ht="18.75" customHeight="1">
      <c r="A2" s="4" t="s">
        <v>321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5.25" customHeight="1">
      <c r="A3" s="4"/>
      <c r="B3" s="5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8.75" customHeight="1">
      <c r="A4" s="4" t="s">
        <v>26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3.75" customHeight="1">
      <c r="A5" s="4"/>
      <c r="B5" s="5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.75" customHeight="1">
      <c r="A6" s="4" t="s">
        <v>214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3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20.25">
      <c r="A8" s="4" t="s">
        <v>322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5.25" customHeight="1">
      <c r="A9" s="6"/>
      <c r="B9" s="7"/>
      <c r="C9" s="6"/>
      <c r="D9" s="7"/>
      <c r="E9" s="6"/>
      <c r="F9" s="6"/>
      <c r="G9" s="6"/>
      <c r="H9" s="6"/>
      <c r="I9" s="6"/>
      <c r="J9" s="6"/>
      <c r="K9" s="6"/>
      <c r="L9" s="6"/>
    </row>
    <row r="10" spans="1:12" ht="15" customHeight="1">
      <c r="A10" s="8" t="s">
        <v>29</v>
      </c>
      <c r="B10" s="9" t="s">
        <v>30</v>
      </c>
      <c r="C10" s="10" t="s">
        <v>31</v>
      </c>
      <c r="D10" s="11" t="s">
        <v>32</v>
      </c>
      <c r="E10" s="10" t="s">
        <v>33</v>
      </c>
      <c r="F10" s="9" t="s">
        <v>34</v>
      </c>
      <c r="G10" s="12" t="s">
        <v>35</v>
      </c>
      <c r="H10" s="13" t="s">
        <v>36</v>
      </c>
      <c r="I10" s="44"/>
      <c r="J10" s="45" t="s">
        <v>37</v>
      </c>
      <c r="K10" s="44"/>
      <c r="L10" s="46" t="s">
        <v>38</v>
      </c>
    </row>
    <row r="11" spans="1:12" ht="29.25">
      <c r="A11" s="14"/>
      <c r="B11" s="15"/>
      <c r="C11" s="16"/>
      <c r="D11" s="17"/>
      <c r="E11" s="18"/>
      <c r="F11" s="15"/>
      <c r="G11" s="19"/>
      <c r="H11" s="20" t="s">
        <v>39</v>
      </c>
      <c r="I11" s="47" t="s">
        <v>40</v>
      </c>
      <c r="J11" s="48" t="s">
        <v>39</v>
      </c>
      <c r="K11" s="47" t="s">
        <v>40</v>
      </c>
      <c r="L11" s="49"/>
    </row>
    <row r="12" spans="1:12" ht="22.5" customHeight="1">
      <c r="A12" s="22">
        <v>1</v>
      </c>
      <c r="B12" s="63">
        <v>730</v>
      </c>
      <c r="C12" s="23" t="s">
        <v>323</v>
      </c>
      <c r="D12" s="22" t="s">
        <v>21</v>
      </c>
      <c r="E12" s="24" t="s">
        <v>162</v>
      </c>
      <c r="F12" s="25" t="s">
        <v>324</v>
      </c>
      <c r="G12" s="21" t="s">
        <v>48</v>
      </c>
      <c r="H12" s="64">
        <v>1</v>
      </c>
      <c r="I12" s="71">
        <f>IF(H12&lt;&gt;"",IF(ISNA(VLOOKUP(H12,config!$D$2:$E$100,2,TRUE)),0,VLOOKUP(H12,config!$D$2:$E$100,2,TRUE)),"")</f>
        <v>45</v>
      </c>
      <c r="J12" s="72">
        <v>1</v>
      </c>
      <c r="K12" s="73">
        <f>IF(J12&lt;&gt;"",IF(ISNA(VLOOKUP(J12,config!$D$2:$E$100,2,TRUE)),0,VLOOKUP(J12,config!$D$2:$E$100,2,TRUE)),"")</f>
        <v>45</v>
      </c>
      <c r="L12" s="52">
        <f aca="true" t="shared" si="0" ref="L12:L46">SUM(I12+K12)</f>
        <v>90</v>
      </c>
    </row>
    <row r="13" spans="1:12" ht="21" customHeight="1">
      <c r="A13" s="27">
        <v>2</v>
      </c>
      <c r="B13" s="65">
        <v>655</v>
      </c>
      <c r="C13" s="28" t="s">
        <v>325</v>
      </c>
      <c r="D13" s="27" t="s">
        <v>21</v>
      </c>
      <c r="E13" s="29" t="s">
        <v>162</v>
      </c>
      <c r="F13" s="30" t="s">
        <v>324</v>
      </c>
      <c r="G13" s="26" t="s">
        <v>48</v>
      </c>
      <c r="H13" s="66">
        <v>2</v>
      </c>
      <c r="I13" s="74">
        <f>IF(H13&lt;&gt;"",IF(ISNA(VLOOKUP(H13,config!$D$2:$E$100,2,TRUE)),0,VLOOKUP(H13,config!$D$2:$E$100,2,TRUE)),"")</f>
        <v>42</v>
      </c>
      <c r="J13" s="75">
        <v>2</v>
      </c>
      <c r="K13" s="76">
        <f>IF(J13&lt;&gt;"",IF(ISNA(VLOOKUP(J13,config!$D$2:$E$100,2,TRUE)),0,VLOOKUP(J13,config!$D$2:$E$100,2,TRUE)),"")</f>
        <v>42</v>
      </c>
      <c r="L13" s="55">
        <f t="shared" si="0"/>
        <v>84</v>
      </c>
    </row>
    <row r="14" spans="1:12" ht="15.75" customHeight="1">
      <c r="A14" s="27">
        <v>3</v>
      </c>
      <c r="B14" s="65">
        <v>74</v>
      </c>
      <c r="C14" s="28" t="s">
        <v>326</v>
      </c>
      <c r="D14" s="27" t="s">
        <v>21</v>
      </c>
      <c r="E14" s="29" t="s">
        <v>71</v>
      </c>
      <c r="F14" s="30" t="s">
        <v>72</v>
      </c>
      <c r="G14" s="26" t="s">
        <v>272</v>
      </c>
      <c r="H14" s="66">
        <v>3</v>
      </c>
      <c r="I14" s="74">
        <f>IF(H14&lt;&gt;"",IF(ISNA(VLOOKUP(H14,config!$D$2:$E$100,2,TRUE)),0,VLOOKUP(H14,config!$D$2:$E$100,2,TRUE)),"")</f>
        <v>40</v>
      </c>
      <c r="J14" s="75">
        <v>3</v>
      </c>
      <c r="K14" s="76">
        <f>IF(J14&lt;&gt;"",IF(ISNA(VLOOKUP(J14,config!$D$2:$E$100,2,TRUE)),0,VLOOKUP(J14,config!$D$2:$E$100,2,TRUE)),"")</f>
        <v>40</v>
      </c>
      <c r="L14" s="55">
        <f t="shared" si="0"/>
        <v>80</v>
      </c>
    </row>
    <row r="15" spans="1:12" ht="18.75">
      <c r="A15" s="27">
        <v>4</v>
      </c>
      <c r="B15" s="65">
        <v>761</v>
      </c>
      <c r="C15" s="28" t="s">
        <v>327</v>
      </c>
      <c r="D15" s="27" t="s">
        <v>21</v>
      </c>
      <c r="E15" s="29" t="s">
        <v>71</v>
      </c>
      <c r="F15" s="30" t="s">
        <v>72</v>
      </c>
      <c r="G15" s="26" t="s">
        <v>48</v>
      </c>
      <c r="H15" s="66">
        <v>4</v>
      </c>
      <c r="I15" s="74">
        <f>IF(H15&lt;&gt;"",IF(ISNA(VLOOKUP(H15,config!$D$2:$E$100,2,TRUE)),0,VLOOKUP(H15,config!$D$2:$E$100,2,TRUE)),"")</f>
        <v>38</v>
      </c>
      <c r="J15" s="75">
        <v>5</v>
      </c>
      <c r="K15" s="76">
        <f>IF(J15&lt;&gt;"",IF(ISNA(VLOOKUP(J15,config!$D$2:$E$100,2,TRUE)),0,VLOOKUP(J15,config!$D$2:$E$100,2,TRUE)),"")</f>
        <v>36</v>
      </c>
      <c r="L15" s="55">
        <f t="shared" si="0"/>
        <v>74</v>
      </c>
    </row>
    <row r="16" spans="1:12" ht="21.75" customHeight="1">
      <c r="A16" s="27">
        <v>5</v>
      </c>
      <c r="B16" s="65">
        <v>425</v>
      </c>
      <c r="C16" s="28" t="s">
        <v>328</v>
      </c>
      <c r="D16" s="27" t="s">
        <v>19</v>
      </c>
      <c r="E16" s="29" t="s">
        <v>46</v>
      </c>
      <c r="F16" s="30" t="s">
        <v>47</v>
      </c>
      <c r="G16" s="26" t="s">
        <v>61</v>
      </c>
      <c r="H16" s="66">
        <v>8</v>
      </c>
      <c r="I16" s="74">
        <f>IF(H16&lt;&gt;"",IF(ISNA(VLOOKUP(H16,config!$D$2:$E$100,2,TRUE)),0,VLOOKUP(H16,config!$D$2:$E$100,2,TRUE)),"")</f>
        <v>33</v>
      </c>
      <c r="J16" s="75">
        <v>4</v>
      </c>
      <c r="K16" s="76">
        <f>IF(J16&lt;&gt;"",IF(ISNA(VLOOKUP(J16,config!$D$2:$E$100,2,TRUE)),0,VLOOKUP(J16,config!$D$2:$E$100,2,TRUE)),"")</f>
        <v>38</v>
      </c>
      <c r="L16" s="55">
        <f t="shared" si="0"/>
        <v>71</v>
      </c>
    </row>
    <row r="17" spans="1:12" ht="18.75">
      <c r="A17" s="27">
        <v>6</v>
      </c>
      <c r="B17" s="65">
        <v>131</v>
      </c>
      <c r="C17" s="28" t="s">
        <v>329</v>
      </c>
      <c r="D17" s="27" t="s">
        <v>23</v>
      </c>
      <c r="E17" s="29" t="s">
        <v>149</v>
      </c>
      <c r="F17" s="30" t="s">
        <v>330</v>
      </c>
      <c r="G17" s="26" t="s">
        <v>61</v>
      </c>
      <c r="H17" s="66">
        <v>5</v>
      </c>
      <c r="I17" s="74">
        <f>IF(H17&lt;&gt;"",IF(ISNA(VLOOKUP(H17,config!$D$2:$E$100,2,TRUE)),0,VLOOKUP(H17,config!$D$2:$E$100,2,TRUE)),"")</f>
        <v>36</v>
      </c>
      <c r="J17" s="75">
        <v>8</v>
      </c>
      <c r="K17" s="76">
        <f>IF(J17&lt;&gt;"",IF(ISNA(VLOOKUP(J17,config!$D$2:$E$100,2,TRUE)),0,VLOOKUP(J17,config!$D$2:$E$100,2,TRUE)),"")</f>
        <v>33</v>
      </c>
      <c r="L17" s="55">
        <f t="shared" si="0"/>
        <v>69</v>
      </c>
    </row>
    <row r="18" spans="1:12" ht="18.75">
      <c r="A18" s="27">
        <v>7</v>
      </c>
      <c r="B18" s="65">
        <v>500</v>
      </c>
      <c r="C18" s="28" t="s">
        <v>331</v>
      </c>
      <c r="D18" s="27" t="s">
        <v>13</v>
      </c>
      <c r="E18" s="29" t="s">
        <v>66</v>
      </c>
      <c r="F18" s="30" t="s">
        <v>332</v>
      </c>
      <c r="G18" s="26" t="s">
        <v>48</v>
      </c>
      <c r="H18" s="66">
        <v>6</v>
      </c>
      <c r="I18" s="74">
        <f>IF(H18&lt;&gt;"",IF(ISNA(VLOOKUP(H18,config!$D$2:$E$100,2,TRUE)),0,VLOOKUP(H18,config!$D$2:$E$100,2,TRUE)),"")</f>
        <v>35</v>
      </c>
      <c r="J18" s="75">
        <v>7</v>
      </c>
      <c r="K18" s="76">
        <f>IF(J18&lt;&gt;"",IF(ISNA(VLOOKUP(J18,config!$D$2:$E$100,2,TRUE)),0,VLOOKUP(J18,config!$D$2:$E$100,2,TRUE)),"")</f>
        <v>34</v>
      </c>
      <c r="L18" s="55">
        <f t="shared" si="0"/>
        <v>69</v>
      </c>
    </row>
    <row r="19" spans="1:12" ht="18.75">
      <c r="A19" s="27">
        <v>8</v>
      </c>
      <c r="B19" s="65">
        <v>747</v>
      </c>
      <c r="C19" s="28" t="s">
        <v>284</v>
      </c>
      <c r="D19" s="27" t="s">
        <v>19</v>
      </c>
      <c r="E19" s="29" t="s">
        <v>149</v>
      </c>
      <c r="F19" s="30" t="s">
        <v>333</v>
      </c>
      <c r="G19" s="26" t="s">
        <v>61</v>
      </c>
      <c r="H19" s="66">
        <v>9</v>
      </c>
      <c r="I19" s="74">
        <f>IF(H19&lt;&gt;"",IF(ISNA(VLOOKUP(H19,config!$D$2:$E$100,2,TRUE)),0,VLOOKUP(H19,config!$D$2:$E$100,2,TRUE)),"")</f>
        <v>32</v>
      </c>
      <c r="J19" s="75">
        <v>6</v>
      </c>
      <c r="K19" s="76">
        <f>IF(J19&lt;&gt;"",IF(ISNA(VLOOKUP(J19,config!$D$2:$E$100,2,TRUE)),0,VLOOKUP(J19,config!$D$2:$E$100,2,TRUE)),"")</f>
        <v>35</v>
      </c>
      <c r="L19" s="55">
        <f t="shared" si="0"/>
        <v>67</v>
      </c>
    </row>
    <row r="20" spans="1:12" ht="18.75">
      <c r="A20" s="27">
        <v>9</v>
      </c>
      <c r="B20" s="65">
        <v>700</v>
      </c>
      <c r="C20" s="28" t="s">
        <v>334</v>
      </c>
      <c r="D20" s="27" t="s">
        <v>19</v>
      </c>
      <c r="E20" s="29" t="s">
        <v>263</v>
      </c>
      <c r="F20" s="30" t="s">
        <v>54</v>
      </c>
      <c r="G20" s="26" t="s">
        <v>48</v>
      </c>
      <c r="H20" s="66">
        <v>11</v>
      </c>
      <c r="I20" s="74">
        <f>IF(H20&lt;&gt;"",IF(ISNA(VLOOKUP(H20,config!$D$2:$E$100,2,TRUE)),0,VLOOKUP(H20,config!$D$2:$E$100,2,TRUE)),"")</f>
        <v>30</v>
      </c>
      <c r="J20" s="75">
        <v>11</v>
      </c>
      <c r="K20" s="76">
        <f>IF(J20&lt;&gt;"",IF(ISNA(VLOOKUP(J20,config!$D$2:$E$100,2,TRUE)),0,VLOOKUP(J20,config!$D$2:$E$100,2,TRUE)),"")</f>
        <v>30</v>
      </c>
      <c r="L20" s="55">
        <f t="shared" si="0"/>
        <v>60</v>
      </c>
    </row>
    <row r="21" spans="1:12" ht="18.75">
      <c r="A21" s="27">
        <v>10</v>
      </c>
      <c r="B21" s="65">
        <v>746</v>
      </c>
      <c r="C21" s="28" t="s">
        <v>335</v>
      </c>
      <c r="D21" s="27" t="s">
        <v>285</v>
      </c>
      <c r="E21" s="29" t="s">
        <v>336</v>
      </c>
      <c r="F21" s="30" t="s">
        <v>337</v>
      </c>
      <c r="G21" s="26" t="s">
        <v>48</v>
      </c>
      <c r="H21" s="66">
        <v>10</v>
      </c>
      <c r="I21" s="74">
        <f>IF(H21&lt;&gt;"",IF(ISNA(VLOOKUP(H21,config!$D$2:$E$100,2,TRUE)),0,VLOOKUP(H21,config!$D$2:$E$100,2,TRUE)),"")</f>
        <v>31</v>
      </c>
      <c r="J21" s="75">
        <v>13</v>
      </c>
      <c r="K21" s="76">
        <f>IF(J21&lt;&gt;"",IF(ISNA(VLOOKUP(J21,config!$D$2:$E$100,2,TRUE)),0,VLOOKUP(J21,config!$D$2:$E$100,2,TRUE)),"")</f>
        <v>28</v>
      </c>
      <c r="L21" s="55">
        <f t="shared" si="0"/>
        <v>59</v>
      </c>
    </row>
    <row r="22" spans="1:12" ht="18.75">
      <c r="A22" s="27">
        <v>11</v>
      </c>
      <c r="B22" s="65">
        <v>10</v>
      </c>
      <c r="C22" s="28" t="s">
        <v>338</v>
      </c>
      <c r="D22" s="27" t="s">
        <v>339</v>
      </c>
      <c r="E22" s="29" t="s">
        <v>46</v>
      </c>
      <c r="F22" s="30" t="s">
        <v>340</v>
      </c>
      <c r="G22" s="26" t="s">
        <v>61</v>
      </c>
      <c r="H22" s="66">
        <v>15</v>
      </c>
      <c r="I22" s="74">
        <f>IF(H22&lt;&gt;"",IF(ISNA(VLOOKUP(H22,config!$D$2:$E$100,2,TRUE)),0,VLOOKUP(H22,config!$D$2:$E$100,2,TRUE)),"")</f>
        <v>26</v>
      </c>
      <c r="J22" s="75">
        <v>10</v>
      </c>
      <c r="K22" s="76">
        <f>IF(J22&lt;&gt;"",IF(ISNA(VLOOKUP(J22,config!$D$2:$E$100,2,TRUE)),0,VLOOKUP(J22,config!$D$2:$E$100,2,TRUE)),"")</f>
        <v>31</v>
      </c>
      <c r="L22" s="55">
        <f t="shared" si="0"/>
        <v>57</v>
      </c>
    </row>
    <row r="23" spans="1:12" ht="16.5" customHeight="1">
      <c r="A23" s="27">
        <v>12</v>
      </c>
      <c r="B23" s="65">
        <v>585</v>
      </c>
      <c r="C23" s="28" t="s">
        <v>341</v>
      </c>
      <c r="D23" s="27" t="s">
        <v>13</v>
      </c>
      <c r="E23" s="29" t="s">
        <v>162</v>
      </c>
      <c r="F23" s="30" t="s">
        <v>324</v>
      </c>
      <c r="G23" s="26" t="s">
        <v>272</v>
      </c>
      <c r="H23" s="66">
        <v>16</v>
      </c>
      <c r="I23" s="74">
        <f>IF(H23&lt;&gt;"",IF(ISNA(VLOOKUP(H23,config!$D$2:$E$100,2,TRUE)),0,VLOOKUP(H23,config!$D$2:$E$100,2,TRUE)),"")</f>
        <v>25</v>
      </c>
      <c r="J23" s="75">
        <v>12</v>
      </c>
      <c r="K23" s="76">
        <f>IF(J23&lt;&gt;"",IF(ISNA(VLOOKUP(J23,config!$D$2:$E$100,2,TRUE)),0,VLOOKUP(J23,config!$D$2:$E$100,2,TRUE)),"")</f>
        <v>29</v>
      </c>
      <c r="L23" s="55">
        <f t="shared" si="0"/>
        <v>54</v>
      </c>
    </row>
    <row r="24" spans="1:12" ht="18.75">
      <c r="A24" s="27">
        <v>13</v>
      </c>
      <c r="B24" s="65">
        <v>28</v>
      </c>
      <c r="C24" s="28" t="s">
        <v>342</v>
      </c>
      <c r="D24" s="27" t="s">
        <v>19</v>
      </c>
      <c r="E24" s="29" t="s">
        <v>179</v>
      </c>
      <c r="F24" s="30" t="s">
        <v>180</v>
      </c>
      <c r="G24" s="26" t="s">
        <v>48</v>
      </c>
      <c r="H24" s="66">
        <v>14</v>
      </c>
      <c r="I24" s="74">
        <f>IF(H24&lt;&gt;"",IF(ISNA(VLOOKUP(H24,config!$D$2:$E$100,2,TRUE)),0,VLOOKUP(H24,config!$D$2:$E$100,2,TRUE)),"")</f>
        <v>27</v>
      </c>
      <c r="J24" s="75">
        <v>18</v>
      </c>
      <c r="K24" s="76">
        <f>IF(J24&lt;&gt;"",IF(ISNA(VLOOKUP(J24,config!$D$2:$E$100,2,TRUE)),0,VLOOKUP(J24,config!$D$2:$E$100,2,TRUE)),"")</f>
        <v>23</v>
      </c>
      <c r="L24" s="55">
        <f t="shared" si="0"/>
        <v>50</v>
      </c>
    </row>
    <row r="25" spans="1:12" ht="19.5" customHeight="1">
      <c r="A25" s="27">
        <v>14</v>
      </c>
      <c r="B25" s="65">
        <v>170</v>
      </c>
      <c r="C25" s="28" t="s">
        <v>343</v>
      </c>
      <c r="D25" s="27" t="s">
        <v>19</v>
      </c>
      <c r="E25" s="29" t="s">
        <v>210</v>
      </c>
      <c r="F25" s="30" t="s">
        <v>211</v>
      </c>
      <c r="G25" s="26" t="s">
        <v>61</v>
      </c>
      <c r="H25" s="66">
        <v>19</v>
      </c>
      <c r="I25" s="74">
        <f>IF(H25&lt;&gt;"",IF(ISNA(VLOOKUP(H25,config!$D$2:$E$100,2,TRUE)),0,VLOOKUP(H25,config!$D$2:$E$100,2,TRUE)),"")</f>
        <v>22</v>
      </c>
      <c r="J25" s="75">
        <v>14</v>
      </c>
      <c r="K25" s="76">
        <f>IF(J25&lt;&gt;"",IF(ISNA(VLOOKUP(J25,config!$D$2:$E$100,2,TRUE)),0,VLOOKUP(J25,config!$D$2:$E$100,2,TRUE)),"")</f>
        <v>27</v>
      </c>
      <c r="L25" s="55">
        <f t="shared" si="0"/>
        <v>49</v>
      </c>
    </row>
    <row r="26" spans="1:12" ht="18.75">
      <c r="A26" s="27">
        <v>15</v>
      </c>
      <c r="B26" s="65">
        <v>157</v>
      </c>
      <c r="C26" s="28" t="s">
        <v>344</v>
      </c>
      <c r="D26" s="27" t="s">
        <v>21</v>
      </c>
      <c r="E26" s="29" t="s">
        <v>90</v>
      </c>
      <c r="F26" s="30" t="s">
        <v>91</v>
      </c>
      <c r="G26" s="26" t="s">
        <v>61</v>
      </c>
      <c r="H26" s="66">
        <v>17</v>
      </c>
      <c r="I26" s="74">
        <f>IF(H26&lt;&gt;"",IF(ISNA(VLOOKUP(H26,config!$D$2:$E$100,2,TRUE)),0,VLOOKUP(H26,config!$D$2:$E$100,2,TRUE)),"")</f>
        <v>24</v>
      </c>
      <c r="J26" s="75">
        <v>16</v>
      </c>
      <c r="K26" s="76">
        <f>IF(J26&lt;&gt;"",IF(ISNA(VLOOKUP(J26,config!$D$2:$E$100,2,TRUE)),0,VLOOKUP(J26,config!$D$2:$E$100,2,TRUE)),"")</f>
        <v>25</v>
      </c>
      <c r="L26" s="55">
        <f t="shared" si="0"/>
        <v>49</v>
      </c>
    </row>
    <row r="27" spans="1:12" ht="19.5" customHeight="1">
      <c r="A27" s="27">
        <v>16</v>
      </c>
      <c r="B27" s="65">
        <v>414</v>
      </c>
      <c r="C27" s="28" t="s">
        <v>345</v>
      </c>
      <c r="D27" s="27" t="s">
        <v>19</v>
      </c>
      <c r="E27" s="29" t="s">
        <v>162</v>
      </c>
      <c r="F27" s="30" t="s">
        <v>346</v>
      </c>
      <c r="G27" s="26" t="s">
        <v>272</v>
      </c>
      <c r="H27" s="66">
        <v>18</v>
      </c>
      <c r="I27" s="74">
        <f>IF(H27&lt;&gt;"",IF(ISNA(VLOOKUP(H27,config!$D$2:$E$100,2,TRUE)),0,VLOOKUP(H27,config!$D$2:$E$100,2,TRUE)),"")</f>
        <v>23</v>
      </c>
      <c r="J27" s="75">
        <v>17</v>
      </c>
      <c r="K27" s="76">
        <f>IF(J27&lt;&gt;"",IF(ISNA(VLOOKUP(J27,config!$D$2:$E$100,2,TRUE)),0,VLOOKUP(J27,config!$D$2:$E$100,2,TRUE)),"")</f>
        <v>24</v>
      </c>
      <c r="L27" s="55">
        <f t="shared" si="0"/>
        <v>47</v>
      </c>
    </row>
    <row r="28" spans="1:12" ht="18.75">
      <c r="A28" s="27">
        <v>17</v>
      </c>
      <c r="B28" s="65">
        <v>344</v>
      </c>
      <c r="C28" s="28" t="s">
        <v>347</v>
      </c>
      <c r="D28" s="27" t="s">
        <v>19</v>
      </c>
      <c r="E28" s="29" t="s">
        <v>348</v>
      </c>
      <c r="F28" s="30" t="s">
        <v>160</v>
      </c>
      <c r="G28" s="26" t="s">
        <v>48</v>
      </c>
      <c r="H28" s="66">
        <v>30</v>
      </c>
      <c r="I28" s="74">
        <f>IF(H28&lt;&gt;"",IF(ISNA(VLOOKUP(H28,config!$D$2:$E$100,2,TRUE)),0,VLOOKUP(H28,config!$D$2:$E$100,2,TRUE)),"")</f>
        <v>11</v>
      </c>
      <c r="J28" s="75">
        <v>9</v>
      </c>
      <c r="K28" s="76">
        <f>IF(J28&lt;&gt;"",IF(ISNA(VLOOKUP(J28,config!$D$2:$E$100,2,TRUE)),0,VLOOKUP(J28,config!$D$2:$E$100,2,TRUE)),"")</f>
        <v>32</v>
      </c>
      <c r="L28" s="55">
        <f t="shared" si="0"/>
        <v>43</v>
      </c>
    </row>
    <row r="29" spans="1:12" ht="18.75">
      <c r="A29" s="27">
        <v>18</v>
      </c>
      <c r="B29" s="65">
        <v>196</v>
      </c>
      <c r="C29" s="28" t="s">
        <v>349</v>
      </c>
      <c r="D29" s="27" t="s">
        <v>13</v>
      </c>
      <c r="E29" s="29" t="s">
        <v>350</v>
      </c>
      <c r="F29" s="30" t="s">
        <v>54</v>
      </c>
      <c r="G29" s="26" t="s">
        <v>272</v>
      </c>
      <c r="H29" s="66">
        <v>21</v>
      </c>
      <c r="I29" s="74">
        <f>IF(H29&lt;&gt;"",IF(ISNA(VLOOKUP(H29,config!$D$2:$E$100,2,TRUE)),0,VLOOKUP(H29,config!$D$2:$E$100,2,TRUE)),"")</f>
        <v>20</v>
      </c>
      <c r="J29" s="75">
        <v>19</v>
      </c>
      <c r="K29" s="76">
        <f>IF(J29&lt;&gt;"",IF(ISNA(VLOOKUP(J29,config!$D$2:$E$100,2,TRUE)),0,VLOOKUP(J29,config!$D$2:$E$100,2,TRUE)),"")</f>
        <v>22</v>
      </c>
      <c r="L29" s="55">
        <f t="shared" si="0"/>
        <v>42</v>
      </c>
    </row>
    <row r="30" spans="1:12" ht="18" customHeight="1">
      <c r="A30" s="27">
        <v>19</v>
      </c>
      <c r="B30" s="65">
        <v>373</v>
      </c>
      <c r="C30" s="28" t="s">
        <v>351</v>
      </c>
      <c r="D30" s="27" t="s">
        <v>13</v>
      </c>
      <c r="E30" s="29" t="s">
        <v>352</v>
      </c>
      <c r="F30" s="30" t="s">
        <v>353</v>
      </c>
      <c r="G30" s="26" t="s">
        <v>48</v>
      </c>
      <c r="H30" s="66">
        <v>23</v>
      </c>
      <c r="I30" s="74">
        <f>IF(H30&lt;&gt;"",IF(ISNA(VLOOKUP(H30,config!$D$2:$E$100,2,TRUE)),0,VLOOKUP(H30,config!$D$2:$E$100,2,TRUE)),"")</f>
        <v>18</v>
      </c>
      <c r="J30" s="75">
        <v>20</v>
      </c>
      <c r="K30" s="76">
        <f>IF(J30&lt;&gt;"",IF(ISNA(VLOOKUP(J30,config!$D$2:$E$100,2,TRUE)),0,VLOOKUP(J30,config!$D$2:$E$100,2,TRUE)),"")</f>
        <v>21</v>
      </c>
      <c r="L30" s="55">
        <f t="shared" si="0"/>
        <v>39</v>
      </c>
    </row>
    <row r="31" spans="1:12" ht="19.5" customHeight="1">
      <c r="A31" s="27">
        <v>20</v>
      </c>
      <c r="B31" s="65">
        <v>779</v>
      </c>
      <c r="C31" s="28" t="s">
        <v>354</v>
      </c>
      <c r="D31" s="27" t="s">
        <v>19</v>
      </c>
      <c r="E31" s="29" t="s">
        <v>149</v>
      </c>
      <c r="F31" s="30" t="s">
        <v>355</v>
      </c>
      <c r="G31" s="26" t="s">
        <v>61</v>
      </c>
      <c r="H31" s="66">
        <v>22</v>
      </c>
      <c r="I31" s="74">
        <f>IF(H31&lt;&gt;"",IF(ISNA(VLOOKUP(H31,config!$D$2:$E$100,2,TRUE)),0,VLOOKUP(H31,config!$D$2:$E$100,2,TRUE)),"")</f>
        <v>19</v>
      </c>
      <c r="J31" s="75">
        <v>21</v>
      </c>
      <c r="K31" s="76">
        <f>IF(J31&lt;&gt;"",IF(ISNA(VLOOKUP(J31,config!$D$2:$E$100,2,TRUE)),0,VLOOKUP(J31,config!$D$2:$E$100,2,TRUE)),"")</f>
        <v>20</v>
      </c>
      <c r="L31" s="55">
        <f t="shared" si="0"/>
        <v>39</v>
      </c>
    </row>
    <row r="32" spans="1:12" ht="18.75">
      <c r="A32" s="27">
        <v>21</v>
      </c>
      <c r="B32" s="65">
        <v>178</v>
      </c>
      <c r="C32" s="28" t="s">
        <v>356</v>
      </c>
      <c r="D32" s="27" t="s">
        <v>13</v>
      </c>
      <c r="E32" s="29" t="s">
        <v>276</v>
      </c>
      <c r="F32" s="30" t="s">
        <v>54</v>
      </c>
      <c r="G32" s="26" t="s">
        <v>357</v>
      </c>
      <c r="H32" s="66">
        <v>24</v>
      </c>
      <c r="I32" s="74">
        <f>IF(H32&lt;&gt;"",IF(ISNA(VLOOKUP(H32,config!$D$2:$E$100,2,TRUE)),0,VLOOKUP(H32,config!$D$2:$E$100,2,TRUE)),"")</f>
        <v>17</v>
      </c>
      <c r="J32" s="75">
        <v>23</v>
      </c>
      <c r="K32" s="76">
        <f>IF(J32&lt;&gt;"",IF(ISNA(VLOOKUP(J32,config!$D$2:$E$100,2,TRUE)),0,VLOOKUP(J32,config!$D$2:$E$100,2,TRUE)),"")</f>
        <v>18</v>
      </c>
      <c r="L32" s="55">
        <f t="shared" si="0"/>
        <v>35</v>
      </c>
    </row>
    <row r="33" spans="1:12" ht="18.75">
      <c r="A33" s="27">
        <v>22</v>
      </c>
      <c r="B33" s="65">
        <v>795</v>
      </c>
      <c r="C33" s="28" t="s">
        <v>358</v>
      </c>
      <c r="D33" s="27" t="s">
        <v>19</v>
      </c>
      <c r="E33" s="29" t="s">
        <v>83</v>
      </c>
      <c r="F33" s="30" t="s">
        <v>171</v>
      </c>
      <c r="G33" s="26" t="s">
        <v>61</v>
      </c>
      <c r="H33" s="67">
        <v>7</v>
      </c>
      <c r="I33" s="74">
        <f>IF(H33&lt;&gt;"",IF(ISNA(VLOOKUP(H33,config!$D$2:$E$100,2,TRUE)),0,VLOOKUP(H33,config!$D$2:$E$100,2,TRUE)),"")</f>
        <v>34</v>
      </c>
      <c r="J33" s="77" t="s">
        <v>99</v>
      </c>
      <c r="K33" s="76">
        <f>IF(J33&lt;&gt;"",IF(ISNA(VLOOKUP(J33,config!$D$2:$E$100,2,TRUE)),0,VLOOKUP(J33,config!$D$2:$E$100,2,TRUE)),"")</f>
        <v>0</v>
      </c>
      <c r="L33" s="55">
        <f t="shared" si="0"/>
        <v>34</v>
      </c>
    </row>
    <row r="34" spans="1:12" ht="18.75">
      <c r="A34" s="27">
        <v>23</v>
      </c>
      <c r="B34" s="65">
        <v>141</v>
      </c>
      <c r="C34" s="28" t="s">
        <v>359</v>
      </c>
      <c r="D34" s="27" t="s">
        <v>13</v>
      </c>
      <c r="E34" s="29" t="s">
        <v>279</v>
      </c>
      <c r="F34" s="30" t="s">
        <v>54</v>
      </c>
      <c r="G34" s="26" t="s">
        <v>360</v>
      </c>
      <c r="H34" s="66">
        <v>26</v>
      </c>
      <c r="I34" s="74">
        <f>IF(H34&lt;&gt;"",IF(ISNA(VLOOKUP(H34,config!$D$2:$E$100,2,TRUE)),0,VLOOKUP(H34,config!$D$2:$E$100,2,TRUE)),"")</f>
        <v>15</v>
      </c>
      <c r="J34" s="75">
        <v>22</v>
      </c>
      <c r="K34" s="76">
        <f>IF(J34&lt;&gt;"",IF(ISNA(VLOOKUP(J34,config!$D$2:$E$100,2,TRUE)),0,VLOOKUP(J34,config!$D$2:$E$100,2,TRUE)),"")</f>
        <v>19</v>
      </c>
      <c r="L34" s="55">
        <f t="shared" si="0"/>
        <v>34</v>
      </c>
    </row>
    <row r="35" spans="1:12" ht="18.75">
      <c r="A35" s="27">
        <v>24</v>
      </c>
      <c r="B35" s="65">
        <v>132</v>
      </c>
      <c r="C35" s="28" t="s">
        <v>361</v>
      </c>
      <c r="D35" s="27" t="s">
        <v>19</v>
      </c>
      <c r="E35" s="29" t="s">
        <v>85</v>
      </c>
      <c r="F35" s="30" t="s">
        <v>86</v>
      </c>
      <c r="G35" s="26" t="s">
        <v>360</v>
      </c>
      <c r="H35" s="66">
        <v>25</v>
      </c>
      <c r="I35" s="74">
        <f>IF(H35&lt;&gt;"",IF(ISNA(VLOOKUP(H35,config!$D$2:$E$100,2,TRUE)),0,VLOOKUP(H35,config!$D$2:$E$100,2,TRUE)),"")</f>
        <v>16</v>
      </c>
      <c r="J35" s="75">
        <v>25</v>
      </c>
      <c r="K35" s="76">
        <f>IF(J35&lt;&gt;"",IF(ISNA(VLOOKUP(J35,config!$D$2:$E$100,2,TRUE)),0,VLOOKUP(J35,config!$D$2:$E$100,2,TRUE)),"")</f>
        <v>16</v>
      </c>
      <c r="L35" s="55">
        <f t="shared" si="0"/>
        <v>32</v>
      </c>
    </row>
    <row r="36" spans="1:12" ht="17.25" customHeight="1">
      <c r="A36" s="27">
        <v>25</v>
      </c>
      <c r="B36" s="65">
        <v>648</v>
      </c>
      <c r="C36" s="28" t="s">
        <v>289</v>
      </c>
      <c r="D36" s="27" t="s">
        <v>13</v>
      </c>
      <c r="E36" s="29" t="s">
        <v>75</v>
      </c>
      <c r="F36" s="30" t="s">
        <v>362</v>
      </c>
      <c r="G36" s="26" t="s">
        <v>48</v>
      </c>
      <c r="H36" s="66">
        <v>12</v>
      </c>
      <c r="I36" s="74">
        <f>IF(H36&lt;&gt;"",IF(ISNA(VLOOKUP(H36,config!$D$2:$E$100,2,TRUE)),0,VLOOKUP(H36,config!$D$2:$E$100,2,TRUE)),"")</f>
        <v>29</v>
      </c>
      <c r="J36" s="75" t="s">
        <v>99</v>
      </c>
      <c r="K36" s="76">
        <f>IF(J36&lt;&gt;"",IF(ISNA(VLOOKUP(J36,config!$D$2:$E$100,2,TRUE)),0,VLOOKUP(J36,config!$D$2:$E$100,2,TRUE)),"")</f>
        <v>0</v>
      </c>
      <c r="L36" s="55">
        <f t="shared" si="0"/>
        <v>29</v>
      </c>
    </row>
    <row r="37" spans="1:12" ht="21" customHeight="1">
      <c r="A37" s="27">
        <v>26</v>
      </c>
      <c r="B37" s="65">
        <v>24</v>
      </c>
      <c r="C37" s="28" t="s">
        <v>363</v>
      </c>
      <c r="D37" s="27" t="s">
        <v>19</v>
      </c>
      <c r="E37" s="29" t="s">
        <v>210</v>
      </c>
      <c r="F37" s="30" t="s">
        <v>211</v>
      </c>
      <c r="G37" s="26" t="s">
        <v>61</v>
      </c>
      <c r="H37" s="66">
        <v>13</v>
      </c>
      <c r="I37" s="74">
        <f>IF(H37&lt;&gt;"",IF(ISNA(VLOOKUP(H37,config!$D$2:$E$100,2,TRUE)),0,VLOOKUP(H37,config!$D$2:$E$100,2,TRUE)),"")</f>
        <v>28</v>
      </c>
      <c r="J37" s="75" t="s">
        <v>99</v>
      </c>
      <c r="K37" s="76">
        <f>IF(J37&lt;&gt;"",IF(ISNA(VLOOKUP(J37,config!$D$2:$E$100,2,TRUE)),0,VLOOKUP(J37,config!$D$2:$E$100,2,TRUE)),"")</f>
        <v>0</v>
      </c>
      <c r="L37" s="55">
        <f t="shared" si="0"/>
        <v>28</v>
      </c>
    </row>
    <row r="38" spans="1:12" ht="18.75">
      <c r="A38" s="27">
        <v>27</v>
      </c>
      <c r="B38" s="65">
        <v>134</v>
      </c>
      <c r="C38" s="28" t="s">
        <v>364</v>
      </c>
      <c r="D38" s="27" t="s">
        <v>13</v>
      </c>
      <c r="E38" s="29" t="s">
        <v>365</v>
      </c>
      <c r="F38" s="30" t="s">
        <v>171</v>
      </c>
      <c r="G38" s="26" t="s">
        <v>61</v>
      </c>
      <c r="H38" s="66" t="s">
        <v>99</v>
      </c>
      <c r="I38" s="74">
        <f>IF(H38&lt;&gt;"",IF(ISNA(VLOOKUP(H38,config!$D$2:$E$100,2,TRUE)),0,VLOOKUP(H38,config!$D$2:$E$100,2,TRUE)),"")</f>
        <v>0</v>
      </c>
      <c r="J38" s="75">
        <v>15</v>
      </c>
      <c r="K38" s="76">
        <f>IF(J38&lt;&gt;"",IF(ISNA(VLOOKUP(J38,config!$D$2:$E$100,2,TRUE)),0,VLOOKUP(J38,config!$D$2:$E$100,2,TRUE)),"")</f>
        <v>26</v>
      </c>
      <c r="L38" s="55">
        <f t="shared" si="0"/>
        <v>26</v>
      </c>
    </row>
    <row r="39" spans="1:12" ht="18.75">
      <c r="A39" s="27">
        <v>28</v>
      </c>
      <c r="B39" s="65">
        <v>188</v>
      </c>
      <c r="C39" s="28" t="s">
        <v>366</v>
      </c>
      <c r="D39" s="27" t="s">
        <v>13</v>
      </c>
      <c r="E39" s="29" t="s">
        <v>367</v>
      </c>
      <c r="F39" s="30" t="s">
        <v>54</v>
      </c>
      <c r="G39" s="26" t="s">
        <v>48</v>
      </c>
      <c r="H39" s="66">
        <v>20</v>
      </c>
      <c r="I39" s="74">
        <f>IF(H39&lt;&gt;"",IF(ISNA(VLOOKUP(H39,config!$D$2:$E$100,2,TRUE)),0,VLOOKUP(H39,config!$D$2:$E$100,2,TRUE)),"")</f>
        <v>21</v>
      </c>
      <c r="J39" s="75" t="s">
        <v>99</v>
      </c>
      <c r="K39" s="76">
        <f>IF(J39&lt;&gt;"",IF(ISNA(VLOOKUP(J39,config!$D$2:$E$100,2,TRUE)),0,VLOOKUP(J39,config!$D$2:$E$100,2,TRUE)),"")</f>
        <v>0</v>
      </c>
      <c r="L39" s="55">
        <f t="shared" si="0"/>
        <v>21</v>
      </c>
    </row>
    <row r="40" spans="1:12" ht="18.75">
      <c r="A40" s="27">
        <v>29</v>
      </c>
      <c r="B40" s="65">
        <v>95</v>
      </c>
      <c r="C40" s="28" t="s">
        <v>368</v>
      </c>
      <c r="D40" s="27" t="s">
        <v>13</v>
      </c>
      <c r="E40" s="29" t="s">
        <v>369</v>
      </c>
      <c r="F40" s="30" t="s">
        <v>370</v>
      </c>
      <c r="G40" s="26" t="s">
        <v>371</v>
      </c>
      <c r="H40" s="66" t="s">
        <v>99</v>
      </c>
      <c r="I40" s="74">
        <f>IF(H40&lt;&gt;"",IF(ISNA(VLOOKUP(H40,config!$D$2:$E$100,2,TRUE)),0,VLOOKUP(H40,config!$D$2:$E$100,2,TRUE)),"")</f>
        <v>0</v>
      </c>
      <c r="J40" s="75">
        <v>24</v>
      </c>
      <c r="K40" s="76">
        <f>IF(J40&lt;&gt;"",IF(ISNA(VLOOKUP(J40,config!$D$2:$E$100,2,TRUE)),0,VLOOKUP(J40,config!$D$2:$E$100,2,TRUE)),"")</f>
        <v>17</v>
      </c>
      <c r="L40" s="55">
        <f t="shared" si="0"/>
        <v>17</v>
      </c>
    </row>
    <row r="41" spans="1:12" ht="18.75">
      <c r="A41" s="27">
        <v>30</v>
      </c>
      <c r="B41" s="65">
        <v>461</v>
      </c>
      <c r="C41" s="28" t="s">
        <v>293</v>
      </c>
      <c r="D41" s="27" t="s">
        <v>19</v>
      </c>
      <c r="E41" s="29" t="s">
        <v>90</v>
      </c>
      <c r="F41" s="30" t="s">
        <v>91</v>
      </c>
      <c r="G41" s="26" t="s">
        <v>61</v>
      </c>
      <c r="H41" s="66">
        <v>27</v>
      </c>
      <c r="I41" s="74">
        <f>IF(H41&lt;&gt;"",IF(ISNA(VLOOKUP(H41,config!$D$2:$E$100,2,TRUE)),0,VLOOKUP(H41,config!$D$2:$E$100,2,TRUE)),"")</f>
        <v>14</v>
      </c>
      <c r="J41" s="75" t="s">
        <v>99</v>
      </c>
      <c r="K41" s="76">
        <f>IF(J41&lt;&gt;"",IF(ISNA(VLOOKUP(J41,config!$D$2:$E$100,2,TRUE)),0,VLOOKUP(J41,config!$D$2:$E$100,2,TRUE)),"")</f>
        <v>0</v>
      </c>
      <c r="L41" s="55">
        <f t="shared" si="0"/>
        <v>14</v>
      </c>
    </row>
    <row r="42" spans="1:12" ht="18.75">
      <c r="A42" s="27">
        <v>31</v>
      </c>
      <c r="B42" s="65">
        <v>117</v>
      </c>
      <c r="C42" s="28" t="s">
        <v>372</v>
      </c>
      <c r="D42" s="27" t="s">
        <v>13</v>
      </c>
      <c r="E42" s="29" t="s">
        <v>348</v>
      </c>
      <c r="F42" s="30" t="s">
        <v>160</v>
      </c>
      <c r="G42" s="26" t="s">
        <v>61</v>
      </c>
      <c r="H42" s="66">
        <v>28</v>
      </c>
      <c r="I42" s="74">
        <f>IF(H42&lt;&gt;"",IF(ISNA(VLOOKUP(H42,config!$D$2:$E$100,2,TRUE)),0,VLOOKUP(H42,config!$D$2:$E$100,2,TRUE)),"")</f>
        <v>13</v>
      </c>
      <c r="J42" s="75" t="s">
        <v>99</v>
      </c>
      <c r="K42" s="76">
        <f>IF(J42&lt;&gt;"",IF(ISNA(VLOOKUP(J42,config!$D$2:$E$100,2,TRUE)),0,VLOOKUP(J42,config!$D$2:$E$100,2,TRUE)),"")</f>
        <v>0</v>
      </c>
      <c r="L42" s="55">
        <f t="shared" si="0"/>
        <v>13</v>
      </c>
    </row>
    <row r="43" spans="1:12" ht="18.75">
      <c r="A43" s="27">
        <v>32</v>
      </c>
      <c r="B43" s="65">
        <v>135</v>
      </c>
      <c r="C43" s="28" t="s">
        <v>373</v>
      </c>
      <c r="D43" s="27" t="s">
        <v>13</v>
      </c>
      <c r="E43" s="29" t="s">
        <v>374</v>
      </c>
      <c r="F43" s="30" t="s">
        <v>375</v>
      </c>
      <c r="G43" s="26" t="s">
        <v>272</v>
      </c>
      <c r="H43" s="66">
        <v>29</v>
      </c>
      <c r="I43" s="74">
        <f>IF(H43&lt;&gt;"",IF(ISNA(VLOOKUP(H43,config!$D$2:$E$100,2,TRUE)),0,VLOOKUP(H43,config!$D$2:$E$100,2,TRUE)),"")</f>
        <v>12</v>
      </c>
      <c r="J43" s="75" t="s">
        <v>99</v>
      </c>
      <c r="K43" s="76">
        <f>IF(J43&lt;&gt;"",IF(ISNA(VLOOKUP(J43,config!$D$2:$E$100,2,TRUE)),0,VLOOKUP(J43,config!$D$2:$E$100,2,TRUE)),"")</f>
        <v>0</v>
      </c>
      <c r="L43" s="55">
        <f t="shared" si="0"/>
        <v>12</v>
      </c>
    </row>
    <row r="44" spans="1:12" ht="18.75">
      <c r="A44" s="27">
        <v>33</v>
      </c>
      <c r="B44" s="65">
        <v>57</v>
      </c>
      <c r="C44" s="28" t="s">
        <v>376</v>
      </c>
      <c r="D44" s="27" t="s">
        <v>13</v>
      </c>
      <c r="E44" s="29" t="s">
        <v>85</v>
      </c>
      <c r="F44" s="30" t="s">
        <v>86</v>
      </c>
      <c r="G44" s="26" t="s">
        <v>272</v>
      </c>
      <c r="H44" s="66">
        <v>31</v>
      </c>
      <c r="I44" s="74">
        <f>IF(H44&lt;&gt;"",IF(ISNA(VLOOKUP(H44,config!$D$2:$E$100,2,TRUE)),0,VLOOKUP(H44,config!$D$2:$E$100,2,TRUE)),"")</f>
        <v>10</v>
      </c>
      <c r="J44" s="75" t="s">
        <v>99</v>
      </c>
      <c r="K44" s="76">
        <f>IF(J44&lt;&gt;"",IF(ISNA(VLOOKUP(J44,config!$D$2:$E$100,2,TRUE)),0,VLOOKUP(J44,config!$D$2:$E$100,2,TRUE)),"")</f>
        <v>0</v>
      </c>
      <c r="L44" s="55">
        <f t="shared" si="0"/>
        <v>10</v>
      </c>
    </row>
    <row r="45" spans="1:12" ht="18" customHeight="1">
      <c r="A45" s="27" t="s">
        <v>151</v>
      </c>
      <c r="B45" s="68">
        <v>64</v>
      </c>
      <c r="C45" s="28" t="s">
        <v>377</v>
      </c>
      <c r="D45" s="27" t="s">
        <v>13</v>
      </c>
      <c r="E45" s="29" t="s">
        <v>210</v>
      </c>
      <c r="F45" s="30" t="s">
        <v>211</v>
      </c>
      <c r="G45" s="26" t="s">
        <v>272</v>
      </c>
      <c r="H45" s="66" t="s">
        <v>154</v>
      </c>
      <c r="I45" s="74">
        <f>IF(H45&lt;&gt;"",IF(ISNA(VLOOKUP(H45,config!$D$2:$E$100,2,TRUE)),0,VLOOKUP(H45,config!$D$2:$E$100,2,TRUE)),"")</f>
        <v>0</v>
      </c>
      <c r="J45" s="75" t="s">
        <v>154</v>
      </c>
      <c r="K45" s="76">
        <f>IF(J45&lt;&gt;"",IF(ISNA(VLOOKUP(J45,config!$D$2:$E$100,2,TRUE)),0,VLOOKUP(J45,config!$D$2:$E$100,2,TRUE)),"")</f>
        <v>0</v>
      </c>
      <c r="L45" s="55">
        <f t="shared" si="0"/>
        <v>0</v>
      </c>
    </row>
    <row r="46" spans="1:12" ht="19.5">
      <c r="A46" s="37" t="s">
        <v>151</v>
      </c>
      <c r="B46" s="69">
        <v>126</v>
      </c>
      <c r="C46" s="38" t="s">
        <v>309</v>
      </c>
      <c r="D46" s="37" t="s">
        <v>13</v>
      </c>
      <c r="E46" s="39" t="s">
        <v>90</v>
      </c>
      <c r="F46" s="40" t="s">
        <v>91</v>
      </c>
      <c r="G46" s="36" t="s">
        <v>48</v>
      </c>
      <c r="H46" s="70" t="s">
        <v>154</v>
      </c>
      <c r="I46" s="78">
        <f>IF(H46&lt;&gt;"",IF(ISNA(VLOOKUP(H46,config!$D$2:$E$100,2,TRUE)),0,VLOOKUP(H46,config!$D$2:$E$100,2,TRUE)),"")</f>
        <v>0</v>
      </c>
      <c r="J46" s="79" t="s">
        <v>154</v>
      </c>
      <c r="K46" s="80">
        <f>IF(J46&lt;&gt;"",IF(ISNA(VLOOKUP(J46,config!$D$2:$E$100,2,TRUE)),0,VLOOKUP(J46,config!$D$2:$E$100,2,TRUE)),"")</f>
        <v>0</v>
      </c>
      <c r="L46" s="58">
        <f t="shared" si="0"/>
        <v>0</v>
      </c>
    </row>
    <row r="47" spans="1:8" s="1" customFormat="1" ht="27" customHeight="1">
      <c r="A47" s="42" t="s">
        <v>103</v>
      </c>
      <c r="B47" s="42"/>
      <c r="C47" s="42"/>
      <c r="D47" s="42"/>
      <c r="E47" s="42"/>
      <c r="F47" s="42"/>
      <c r="G47" s="42"/>
      <c r="H47" s="42"/>
    </row>
    <row r="48" spans="1:12" s="1" customFormat="1" ht="22.5" customHeight="1">
      <c r="A48" s="42" t="s">
        <v>104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8" s="2" customFormat="1" ht="2.25" customHeight="1">
      <c r="A49" s="42"/>
      <c r="B49" s="43"/>
      <c r="C49" s="42"/>
      <c r="D49" s="42"/>
      <c r="E49" s="42"/>
      <c r="F49" s="42"/>
      <c r="G49" s="42"/>
      <c r="H49" s="42"/>
    </row>
    <row r="50" spans="1:8" s="2" customFormat="1" ht="27" customHeight="1">
      <c r="A50" s="42" t="s">
        <v>105</v>
      </c>
      <c r="B50" s="42"/>
      <c r="C50" s="42"/>
      <c r="D50" s="42"/>
      <c r="E50" s="42"/>
      <c r="F50" s="42"/>
      <c r="G50" s="42"/>
      <c r="H50" s="42"/>
    </row>
    <row r="51" spans="1:12" s="2" customFormat="1" ht="22.5" customHeight="1">
      <c r="A51" s="42" t="s">
        <v>106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</sheetData>
  <sheetProtection/>
  <mergeCells count="18">
    <mergeCell ref="A2:L2"/>
    <mergeCell ref="A4:L4"/>
    <mergeCell ref="A6:L6"/>
    <mergeCell ref="A8:L8"/>
    <mergeCell ref="H10:I10"/>
    <mergeCell ref="J10:K10"/>
    <mergeCell ref="A47:H47"/>
    <mergeCell ref="A48:L48"/>
    <mergeCell ref="A50:H50"/>
    <mergeCell ref="A51:L51"/>
    <mergeCell ref="A10:A11"/>
    <mergeCell ref="B10:B11"/>
    <mergeCell ref="C10:C11"/>
    <mergeCell ref="D10:D11"/>
    <mergeCell ref="E10:E11"/>
    <mergeCell ref="F10:F11"/>
    <mergeCell ref="G10:G11"/>
    <mergeCell ref="L10:L11"/>
  </mergeCells>
  <printOptions/>
  <pageMargins left="0.7086614173228347" right="0.35433070866141736" top="0.15748031496062992" bottom="0.15748031496062992" header="0" footer="0"/>
  <pageSetup fitToHeight="0" fitToWidth="0" horizontalDpi="600" verticalDpi="600" orientation="landscape" paperSize="9" scale="56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9">
    <tabColor rgb="FF92D050"/>
  </sheetPr>
  <dimension ref="A2:M38"/>
  <sheetViews>
    <sheetView view="pageBreakPreview" zoomScale="90" zoomScaleSheetLayoutView="90" workbookViewId="0" topLeftCell="A1">
      <selection activeCell="A10" sqref="A10:G14"/>
    </sheetView>
  </sheetViews>
  <sheetFormatPr defaultColWidth="9.140625" defaultRowHeight="15"/>
  <cols>
    <col min="1" max="1" width="4.7109375" style="0" customWidth="1"/>
    <col min="2" max="2" width="6.7109375" style="3" customWidth="1"/>
    <col min="3" max="3" width="11.7109375" style="3" customWidth="1"/>
    <col min="4" max="4" width="25.28125" style="0" customWidth="1"/>
    <col min="5" max="5" width="11.00390625" style="0" customWidth="1"/>
    <col min="6" max="6" width="52.8515625" style="0" customWidth="1"/>
    <col min="7" max="7" width="36.140625" style="0" customWidth="1"/>
    <col min="8" max="8" width="7.7109375" style="0" customWidth="1"/>
    <col min="9" max="9" width="8.57421875" style="0" customWidth="1"/>
    <col min="10" max="10" width="6.28125" style="0" customWidth="1"/>
    <col min="11" max="11" width="7.28125" style="0" customWidth="1"/>
    <col min="12" max="12" width="6.28125" style="0" customWidth="1"/>
    <col min="13" max="13" width="14.421875" style="0" customWidth="1"/>
  </cols>
  <sheetData>
    <row r="1" ht="63" customHeight="1"/>
    <row r="2" spans="1:13" ht="18.75" customHeight="1">
      <c r="A2" s="4" t="s">
        <v>378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.75" customHeight="1">
      <c r="A3" s="4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.75" customHeight="1">
      <c r="A4" s="4" t="s">
        <v>26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" customHeight="1">
      <c r="A5" s="4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8.75" customHeight="1">
      <c r="A6" s="4" t="s">
        <v>214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3.75" customHeight="1">
      <c r="A7" s="4"/>
      <c r="B7" s="5"/>
      <c r="C7" s="5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20.25">
      <c r="A8" s="4" t="s">
        <v>379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6" customHeight="1">
      <c r="A9" s="6"/>
      <c r="B9" s="7"/>
      <c r="C9" s="7"/>
      <c r="D9" s="6"/>
      <c r="E9" s="7"/>
      <c r="F9" s="6"/>
      <c r="G9" s="6"/>
      <c r="H9" s="6"/>
      <c r="I9" s="6"/>
      <c r="J9" s="6"/>
      <c r="K9" s="6"/>
      <c r="L9" s="6"/>
      <c r="M9" s="6"/>
    </row>
    <row r="10" spans="1:13" ht="15" customHeight="1">
      <c r="A10" s="8" t="s">
        <v>29</v>
      </c>
      <c r="B10" s="9" t="s">
        <v>380</v>
      </c>
      <c r="C10" s="9" t="s">
        <v>30</v>
      </c>
      <c r="D10" s="10" t="s">
        <v>31</v>
      </c>
      <c r="E10" s="11" t="s">
        <v>32</v>
      </c>
      <c r="F10" s="10" t="s">
        <v>33</v>
      </c>
      <c r="G10" s="9" t="s">
        <v>34</v>
      </c>
      <c r="H10" s="12" t="s">
        <v>35</v>
      </c>
      <c r="I10" s="13" t="s">
        <v>36</v>
      </c>
      <c r="J10" s="44"/>
      <c r="K10" s="45" t="s">
        <v>37</v>
      </c>
      <c r="L10" s="44"/>
      <c r="M10" s="46" t="s">
        <v>38</v>
      </c>
    </row>
    <row r="11" spans="1:13" ht="29.25">
      <c r="A11" s="14"/>
      <c r="B11" s="15"/>
      <c r="C11" s="15"/>
      <c r="D11" s="16"/>
      <c r="E11" s="17"/>
      <c r="F11" s="18"/>
      <c r="G11" s="15"/>
      <c r="H11" s="19"/>
      <c r="I11" s="20" t="s">
        <v>39</v>
      </c>
      <c r="J11" s="47" t="s">
        <v>40</v>
      </c>
      <c r="K11" s="48" t="s">
        <v>39</v>
      </c>
      <c r="L11" s="47" t="s">
        <v>40</v>
      </c>
      <c r="M11" s="49"/>
    </row>
    <row r="12" spans="1:13" ht="22.5" customHeight="1">
      <c r="A12" s="21">
        <v>1</v>
      </c>
      <c r="B12" s="50">
        <v>4</v>
      </c>
      <c r="C12" s="50">
        <v>1</v>
      </c>
      <c r="D12" s="23" t="s">
        <v>381</v>
      </c>
      <c r="E12" s="22" t="s">
        <v>23</v>
      </c>
      <c r="F12" s="24" t="s">
        <v>382</v>
      </c>
      <c r="G12" s="25" t="s">
        <v>383</v>
      </c>
      <c r="H12" s="22" t="s">
        <v>61</v>
      </c>
      <c r="I12" s="25">
        <v>2</v>
      </c>
      <c r="J12" s="50">
        <f>IF(I12&lt;&gt;"",IF(ISNA(VLOOKUP(I12,config!$D$2:$E$100,2,TRUE)),0,VLOOKUP(I12,config!$D$2:$E$100,2,TRUE)),"")</f>
        <v>42</v>
      </c>
      <c r="K12" s="25">
        <v>1</v>
      </c>
      <c r="L12" s="51">
        <f>IF(K12&lt;&gt;"",IF(ISNA(VLOOKUP(K12,config!$D$2:$E$100,2,TRUE)),0,VLOOKUP(K12,config!$D$2:$E$100,2,TRUE)),"")</f>
        <v>45</v>
      </c>
      <c r="M12" s="52">
        <f aca="true" t="shared" si="0" ref="M12:M32">SUM(J12+L12)</f>
        <v>87</v>
      </c>
    </row>
    <row r="13" spans="1:13" ht="37.5">
      <c r="A13" s="26">
        <v>2</v>
      </c>
      <c r="B13" s="59">
        <v>4</v>
      </c>
      <c r="C13" s="59">
        <v>33</v>
      </c>
      <c r="D13" s="32" t="s">
        <v>384</v>
      </c>
      <c r="E13" s="31" t="s">
        <v>285</v>
      </c>
      <c r="F13" s="33" t="s">
        <v>90</v>
      </c>
      <c r="G13" s="34" t="s">
        <v>177</v>
      </c>
      <c r="H13" s="31" t="s">
        <v>44</v>
      </c>
      <c r="I13" s="30">
        <v>4</v>
      </c>
      <c r="J13" s="53">
        <f>IF(I13&lt;&gt;"",IF(ISNA(VLOOKUP(I13,config!$D$2:$E$100,2,TRUE)),0,VLOOKUP(I13,config!$D$2:$E$100,2,TRUE)),"")</f>
        <v>38</v>
      </c>
      <c r="K13" s="30">
        <v>2</v>
      </c>
      <c r="L13" s="54">
        <f>IF(K13&lt;&gt;"",IF(ISNA(VLOOKUP(K13,config!$D$2:$E$100,2,TRUE)),0,VLOOKUP(K13,config!$D$2:$E$100,2,TRUE)),"")</f>
        <v>42</v>
      </c>
      <c r="M13" s="55">
        <f t="shared" si="0"/>
        <v>80</v>
      </c>
    </row>
    <row r="14" spans="1:13" ht="18.75">
      <c r="A14" s="26">
        <v>3</v>
      </c>
      <c r="B14" s="59">
        <v>4</v>
      </c>
      <c r="C14" s="59">
        <v>3</v>
      </c>
      <c r="D14" s="32" t="s">
        <v>385</v>
      </c>
      <c r="E14" s="31" t="s">
        <v>386</v>
      </c>
      <c r="F14" s="33" t="s">
        <v>71</v>
      </c>
      <c r="G14" s="34" t="s">
        <v>175</v>
      </c>
      <c r="H14" s="31" t="s">
        <v>272</v>
      </c>
      <c r="I14" s="30">
        <v>5</v>
      </c>
      <c r="J14" s="53">
        <f>IF(I14&lt;&gt;"",IF(ISNA(VLOOKUP(I14,config!$D$2:$E$100,2,TRUE)),0,VLOOKUP(I14,config!$D$2:$E$100,2,TRUE)),"")</f>
        <v>36</v>
      </c>
      <c r="K14" s="30">
        <v>3</v>
      </c>
      <c r="L14" s="54">
        <f>IF(K14&lt;&gt;"",IF(ISNA(VLOOKUP(K14,config!$D$2:$E$100,2,TRUE)),0,VLOOKUP(K14,config!$D$2:$E$100,2,TRUE)),"")</f>
        <v>40</v>
      </c>
      <c r="M14" s="55">
        <f t="shared" si="0"/>
        <v>76</v>
      </c>
    </row>
    <row r="15" spans="1:13" ht="37.5">
      <c r="A15" s="26">
        <v>4</v>
      </c>
      <c r="B15" s="59">
        <v>4</v>
      </c>
      <c r="C15" s="59">
        <v>717</v>
      </c>
      <c r="D15" s="32" t="s">
        <v>387</v>
      </c>
      <c r="E15" s="31" t="s">
        <v>386</v>
      </c>
      <c r="F15" s="33" t="s">
        <v>162</v>
      </c>
      <c r="G15" s="34" t="s">
        <v>163</v>
      </c>
      <c r="H15" s="31" t="s">
        <v>44</v>
      </c>
      <c r="I15" s="30">
        <v>6</v>
      </c>
      <c r="J15" s="53">
        <f>IF(I15&lt;&gt;"",IF(ISNA(VLOOKUP(I15,config!$D$2:$E$100,2,TRUE)),0,VLOOKUP(I15,config!$D$2:$E$100,2,TRUE)),"")</f>
        <v>35</v>
      </c>
      <c r="K15" s="62">
        <v>4</v>
      </c>
      <c r="L15" s="54">
        <f>IF(K15&lt;&gt;"",IF(ISNA(VLOOKUP(K15,config!$D$2:$E$100,2,TRUE)),0,VLOOKUP(K15,config!$D$2:$E$100,2,TRUE)),"")</f>
        <v>38</v>
      </c>
      <c r="M15" s="55">
        <f t="shared" si="0"/>
        <v>73</v>
      </c>
    </row>
    <row r="16" spans="1:13" ht="18.75">
      <c r="A16" s="26">
        <v>5</v>
      </c>
      <c r="B16" s="59">
        <v>4</v>
      </c>
      <c r="C16" s="59">
        <v>123</v>
      </c>
      <c r="D16" s="32" t="s">
        <v>388</v>
      </c>
      <c r="E16" s="31" t="s">
        <v>386</v>
      </c>
      <c r="F16" s="33" t="s">
        <v>83</v>
      </c>
      <c r="G16" s="34" t="s">
        <v>383</v>
      </c>
      <c r="H16" s="31" t="s">
        <v>61</v>
      </c>
      <c r="I16" s="30">
        <v>7</v>
      </c>
      <c r="J16" s="53">
        <f>IF(I16&lt;&gt;"",IF(ISNA(VLOOKUP(I16,config!$D$2:$E$100,2,TRUE)),0,VLOOKUP(I16,config!$D$2:$E$100,2,TRUE)),"")</f>
        <v>34</v>
      </c>
      <c r="K16" s="30">
        <v>7</v>
      </c>
      <c r="L16" s="54">
        <f>IF(K16&lt;&gt;"",IF(ISNA(VLOOKUP(K16,config!$D$2:$E$100,2,TRUE)),0,VLOOKUP(K16,config!$D$2:$E$100,2,TRUE)),"")</f>
        <v>34</v>
      </c>
      <c r="M16" s="55">
        <f t="shared" si="0"/>
        <v>68</v>
      </c>
    </row>
    <row r="17" spans="1:13" ht="18.75">
      <c r="A17" s="26">
        <v>6</v>
      </c>
      <c r="B17" s="53">
        <v>4</v>
      </c>
      <c r="C17" s="53">
        <v>651</v>
      </c>
      <c r="D17" s="28" t="s">
        <v>389</v>
      </c>
      <c r="E17" s="27" t="s">
        <v>285</v>
      </c>
      <c r="F17" s="29" t="s">
        <v>75</v>
      </c>
      <c r="G17" s="30" t="s">
        <v>390</v>
      </c>
      <c r="H17" s="27" t="s">
        <v>44</v>
      </c>
      <c r="I17" s="30">
        <v>9</v>
      </c>
      <c r="J17" s="53">
        <f>IF(I17&lt;&gt;"",IF(ISNA(VLOOKUP(I17,config!$D$2:$E$100,2,TRUE)),0,VLOOKUP(I17,config!$D$2:$E$100,2,TRUE)),"")</f>
        <v>32</v>
      </c>
      <c r="K17" s="62">
        <v>6</v>
      </c>
      <c r="L17" s="54">
        <f>IF(K17&lt;&gt;"",IF(ISNA(VLOOKUP(K17,config!$D$2:$E$100,2,TRUE)),0,VLOOKUP(K17,config!$D$2:$E$100,2,TRUE)),"")</f>
        <v>35</v>
      </c>
      <c r="M17" s="55">
        <f t="shared" si="0"/>
        <v>67</v>
      </c>
    </row>
    <row r="18" spans="1:13" ht="18.75">
      <c r="A18" s="26">
        <v>7</v>
      </c>
      <c r="B18" s="53">
        <v>4</v>
      </c>
      <c r="C18" s="53">
        <v>700</v>
      </c>
      <c r="D18" s="28" t="s">
        <v>391</v>
      </c>
      <c r="E18" s="27" t="s">
        <v>386</v>
      </c>
      <c r="F18" s="29" t="s">
        <v>71</v>
      </c>
      <c r="G18" s="30" t="s">
        <v>175</v>
      </c>
      <c r="H18" s="27" t="s">
        <v>272</v>
      </c>
      <c r="I18" s="30">
        <v>10</v>
      </c>
      <c r="J18" s="53">
        <f>IF(I18&lt;&gt;"",IF(ISNA(VLOOKUP(I18,config!$D$2:$E$100,2,TRUE)),0,VLOOKUP(I18,config!$D$2:$E$100,2,TRUE)),"")</f>
        <v>31</v>
      </c>
      <c r="K18" s="30">
        <v>8</v>
      </c>
      <c r="L18" s="54">
        <f>IF(K18&lt;&gt;"",IF(ISNA(VLOOKUP(K18,config!$D$2:$E$100,2,TRUE)),0,VLOOKUP(K18,config!$D$2:$E$100,2,TRUE)),"")</f>
        <v>33</v>
      </c>
      <c r="M18" s="55">
        <f t="shared" si="0"/>
        <v>64</v>
      </c>
    </row>
    <row r="19" spans="1:13" ht="18.75">
      <c r="A19" s="26">
        <v>8</v>
      </c>
      <c r="B19" s="59">
        <v>2</v>
      </c>
      <c r="C19" s="59">
        <v>155</v>
      </c>
      <c r="D19" s="32" t="s">
        <v>392</v>
      </c>
      <c r="E19" s="31" t="s">
        <v>386</v>
      </c>
      <c r="F19" s="33" t="s">
        <v>71</v>
      </c>
      <c r="G19" s="34" t="s">
        <v>175</v>
      </c>
      <c r="H19" s="31" t="s">
        <v>44</v>
      </c>
      <c r="I19" s="30">
        <v>12</v>
      </c>
      <c r="J19" s="53">
        <f>IF(I19&lt;&gt;"",IF(ISNA(VLOOKUP(I19,config!$D$2:$E$100,2,TRUE)),0,VLOOKUP(I19,config!$D$2:$E$100,2,TRUE)),"")</f>
        <v>29</v>
      </c>
      <c r="K19" s="30">
        <v>9</v>
      </c>
      <c r="L19" s="54">
        <f>IF(K19&lt;&gt;"",IF(ISNA(VLOOKUP(K19,config!$D$2:$E$100,2,TRUE)),0,VLOOKUP(K19,config!$D$2:$E$100,2,TRUE)),"")</f>
        <v>32</v>
      </c>
      <c r="M19" s="55">
        <f t="shared" si="0"/>
        <v>61</v>
      </c>
    </row>
    <row r="20" spans="1:13" ht="18.75">
      <c r="A20" s="26">
        <v>9</v>
      </c>
      <c r="B20" s="59">
        <v>4</v>
      </c>
      <c r="C20" s="59">
        <v>51</v>
      </c>
      <c r="D20" s="32" t="s">
        <v>393</v>
      </c>
      <c r="E20" s="31" t="s">
        <v>285</v>
      </c>
      <c r="F20" s="33" t="s">
        <v>71</v>
      </c>
      <c r="G20" s="34" t="s">
        <v>175</v>
      </c>
      <c r="H20" s="31" t="s">
        <v>272</v>
      </c>
      <c r="I20" s="30">
        <v>11</v>
      </c>
      <c r="J20" s="53">
        <f>IF(I20&lt;&gt;"",IF(ISNA(VLOOKUP(I20,config!$D$2:$E$100,2,TRUE)),0,VLOOKUP(I20,config!$D$2:$E$100,2,TRUE)),"")</f>
        <v>30</v>
      </c>
      <c r="K20" s="30">
        <v>11</v>
      </c>
      <c r="L20" s="54">
        <f>IF(K20&lt;&gt;"",IF(ISNA(VLOOKUP(K20,config!$D$2:$E$100,2,TRUE)),0,VLOOKUP(K20,config!$D$2:$E$100,2,TRUE)),"")</f>
        <v>30</v>
      </c>
      <c r="M20" s="55">
        <f t="shared" si="0"/>
        <v>60</v>
      </c>
    </row>
    <row r="21" spans="1:13" ht="37.5">
      <c r="A21" s="26">
        <v>10</v>
      </c>
      <c r="B21" s="53">
        <v>4</v>
      </c>
      <c r="C21" s="53">
        <v>6</v>
      </c>
      <c r="D21" s="28" t="s">
        <v>394</v>
      </c>
      <c r="E21" s="27" t="s">
        <v>285</v>
      </c>
      <c r="F21" s="29" t="s">
        <v>162</v>
      </c>
      <c r="G21" s="30" t="s">
        <v>163</v>
      </c>
      <c r="H21" s="27" t="s">
        <v>357</v>
      </c>
      <c r="I21" s="30">
        <v>8</v>
      </c>
      <c r="J21" s="53">
        <f>IF(I21&lt;&gt;"",IF(ISNA(VLOOKUP(I21,config!$D$2:$E$100,2,TRUE)),0,VLOOKUP(I21,config!$D$2:$E$100,2,TRUE)),"")</f>
        <v>33</v>
      </c>
      <c r="K21" s="30">
        <v>16</v>
      </c>
      <c r="L21" s="54">
        <f>IF(K21&lt;&gt;"",IF(ISNA(VLOOKUP(K21,config!$D$2:$E$100,2,TRUE)),0,VLOOKUP(K21,config!$D$2:$E$100,2,TRUE)),"")</f>
        <v>25</v>
      </c>
      <c r="M21" s="55">
        <f t="shared" si="0"/>
        <v>58</v>
      </c>
    </row>
    <row r="22" spans="1:13" ht="18.75">
      <c r="A22" s="26">
        <v>11</v>
      </c>
      <c r="B22" s="53">
        <v>4</v>
      </c>
      <c r="C22" s="53">
        <v>298</v>
      </c>
      <c r="D22" s="28" t="s">
        <v>395</v>
      </c>
      <c r="E22" s="27" t="s">
        <v>285</v>
      </c>
      <c r="F22" s="29" t="s">
        <v>396</v>
      </c>
      <c r="G22" s="30" t="s">
        <v>397</v>
      </c>
      <c r="H22" s="27" t="s">
        <v>44</v>
      </c>
      <c r="I22" s="30">
        <v>13</v>
      </c>
      <c r="J22" s="53">
        <f>IF(I22&lt;&gt;"",IF(ISNA(VLOOKUP(I22,config!$D$2:$E$100,2,TRUE)),0,VLOOKUP(I22,config!$D$2:$E$100,2,TRUE)),"")</f>
        <v>28</v>
      </c>
      <c r="K22" s="30">
        <v>12</v>
      </c>
      <c r="L22" s="54">
        <f>IF(K22&lt;&gt;"",IF(ISNA(VLOOKUP(K22,config!$D$2:$E$100,2,TRUE)),0,VLOOKUP(K22,config!$D$2:$E$100,2,TRUE)),"")</f>
        <v>29</v>
      </c>
      <c r="M22" s="55">
        <f t="shared" si="0"/>
        <v>57</v>
      </c>
    </row>
    <row r="23" spans="1:13" ht="18.75">
      <c r="A23" s="26">
        <v>12</v>
      </c>
      <c r="B23" s="53">
        <v>4</v>
      </c>
      <c r="C23" s="53">
        <v>225</v>
      </c>
      <c r="D23" s="28" t="s">
        <v>398</v>
      </c>
      <c r="E23" s="27" t="s">
        <v>13</v>
      </c>
      <c r="F23" s="29" t="s">
        <v>399</v>
      </c>
      <c r="G23" s="30" t="s">
        <v>400</v>
      </c>
      <c r="H23" s="27" t="s">
        <v>357</v>
      </c>
      <c r="I23" s="30">
        <v>14</v>
      </c>
      <c r="J23" s="53">
        <f>IF(I23&lt;&gt;"",IF(ISNA(VLOOKUP(I23,config!$D$2:$E$100,2,TRUE)),0,VLOOKUP(I23,config!$D$2:$E$100,2,TRUE)),"")</f>
        <v>27</v>
      </c>
      <c r="K23" s="30">
        <v>13</v>
      </c>
      <c r="L23" s="54">
        <f>IF(K23&lt;&gt;"",IF(ISNA(VLOOKUP(K23,config!$D$2:$E$100,2,TRUE)),0,VLOOKUP(K23,config!$D$2:$E$100,2,TRUE)),"")</f>
        <v>28</v>
      </c>
      <c r="M23" s="55">
        <f t="shared" si="0"/>
        <v>55</v>
      </c>
    </row>
    <row r="24" spans="1:13" ht="18.75">
      <c r="A24" s="26">
        <v>13</v>
      </c>
      <c r="B24" s="53">
        <v>4</v>
      </c>
      <c r="C24" s="53">
        <v>88</v>
      </c>
      <c r="D24" s="28" t="s">
        <v>401</v>
      </c>
      <c r="E24" s="27" t="s">
        <v>285</v>
      </c>
      <c r="F24" s="29" t="s">
        <v>245</v>
      </c>
      <c r="G24" s="30" t="s">
        <v>402</v>
      </c>
      <c r="H24" s="27" t="s">
        <v>61</v>
      </c>
      <c r="I24" s="30">
        <v>15</v>
      </c>
      <c r="J24" s="53">
        <f>IF(I24&lt;&gt;"",IF(ISNA(VLOOKUP(I24,config!$D$2:$E$100,2,TRUE)),0,VLOOKUP(I24,config!$D$2:$E$100,2,TRUE)),"")</f>
        <v>26</v>
      </c>
      <c r="K24" s="30">
        <v>14</v>
      </c>
      <c r="L24" s="54">
        <f>IF(K24&lt;&gt;"",IF(ISNA(VLOOKUP(K24,config!$D$2:$E$100,2,TRUE)),0,VLOOKUP(K24,config!$D$2:$E$100,2,TRUE)),"")</f>
        <v>27</v>
      </c>
      <c r="M24" s="55">
        <f t="shared" si="0"/>
        <v>53</v>
      </c>
    </row>
    <row r="25" spans="1:13" ht="18.75">
      <c r="A25" s="26">
        <v>14</v>
      </c>
      <c r="B25" s="53">
        <v>4</v>
      </c>
      <c r="C25" s="53">
        <v>266</v>
      </c>
      <c r="D25" s="28" t="s">
        <v>403</v>
      </c>
      <c r="E25" s="27" t="s">
        <v>13</v>
      </c>
      <c r="F25" s="29" t="s">
        <v>404</v>
      </c>
      <c r="G25" s="30" t="s">
        <v>54</v>
      </c>
      <c r="H25" s="27" t="s">
        <v>272</v>
      </c>
      <c r="I25" s="30">
        <v>16</v>
      </c>
      <c r="J25" s="53">
        <f>IF(I25&lt;&gt;"",IF(ISNA(VLOOKUP(I25,config!$D$2:$E$100,2,TRUE)),0,VLOOKUP(I25,config!$D$2:$E$100,2,TRUE)),"")</f>
        <v>25</v>
      </c>
      <c r="K25" s="30">
        <v>15</v>
      </c>
      <c r="L25" s="54">
        <f>IF(K25&lt;&gt;"",IF(ISNA(VLOOKUP(K25,config!$D$2:$E$100,2,TRUE)),0,VLOOKUP(K25,config!$D$2:$E$100,2,TRUE)),"")</f>
        <v>26</v>
      </c>
      <c r="M25" s="55">
        <f t="shared" si="0"/>
        <v>51</v>
      </c>
    </row>
    <row r="26" spans="1:13" ht="18.75">
      <c r="A26" s="26">
        <v>15</v>
      </c>
      <c r="B26" s="53">
        <v>4</v>
      </c>
      <c r="C26" s="53">
        <v>18</v>
      </c>
      <c r="D26" s="28" t="s">
        <v>405</v>
      </c>
      <c r="E26" s="27" t="s">
        <v>386</v>
      </c>
      <c r="F26" s="29" t="s">
        <v>46</v>
      </c>
      <c r="G26" s="30" t="s">
        <v>220</v>
      </c>
      <c r="H26" s="27" t="s">
        <v>357</v>
      </c>
      <c r="I26" s="30">
        <v>1</v>
      </c>
      <c r="J26" s="53">
        <f>IF(I26&lt;&gt;"",IF(ISNA(VLOOKUP(I26,config!$D$2:$E$100,2,TRUE)),0,VLOOKUP(I26,config!$D$2:$E$100,2,TRUE)),"")</f>
        <v>45</v>
      </c>
      <c r="K26" s="30" t="s">
        <v>99</v>
      </c>
      <c r="L26" s="54">
        <f>IF(K26&lt;&gt;"",IF(ISNA(VLOOKUP(K26,config!$D$2:$E$100,2,TRUE)),0,VLOOKUP(K26,config!$D$2:$E$100,2,TRUE)),"")</f>
        <v>0</v>
      </c>
      <c r="M26" s="55">
        <f t="shared" si="0"/>
        <v>45</v>
      </c>
    </row>
    <row r="27" spans="1:13" ht="37.5">
      <c r="A27" s="26">
        <v>16</v>
      </c>
      <c r="B27" s="53">
        <v>4</v>
      </c>
      <c r="C27" s="53">
        <v>444</v>
      </c>
      <c r="D27" s="28" t="s">
        <v>406</v>
      </c>
      <c r="E27" s="27" t="s">
        <v>407</v>
      </c>
      <c r="F27" s="29" t="s">
        <v>210</v>
      </c>
      <c r="G27" s="30" t="s">
        <v>305</v>
      </c>
      <c r="H27" s="27" t="s">
        <v>360</v>
      </c>
      <c r="I27" s="30">
        <v>3</v>
      </c>
      <c r="J27" s="53">
        <f>IF(I27&lt;&gt;"",IF(ISNA(VLOOKUP(I27,config!$D$2:$E$100,2,TRUE)),0,VLOOKUP(I27,config!$D$2:$E$100,2,TRUE)),"")</f>
        <v>40</v>
      </c>
      <c r="K27" s="30" t="s">
        <v>99</v>
      </c>
      <c r="L27" s="54">
        <f>IF(K27&lt;&gt;"",IF(ISNA(VLOOKUP(K27,config!$D$2:$E$100,2,TRUE)),0,VLOOKUP(K27,config!$D$2:$E$100,2,TRUE)),"")</f>
        <v>0</v>
      </c>
      <c r="M27" s="55">
        <f t="shared" si="0"/>
        <v>40</v>
      </c>
    </row>
    <row r="28" spans="1:13" ht="56.25">
      <c r="A28" s="26">
        <v>17</v>
      </c>
      <c r="B28" s="59">
        <v>4</v>
      </c>
      <c r="C28" s="59">
        <v>999</v>
      </c>
      <c r="D28" s="32" t="s">
        <v>408</v>
      </c>
      <c r="E28" s="31" t="s">
        <v>285</v>
      </c>
      <c r="F28" s="33" t="s">
        <v>149</v>
      </c>
      <c r="G28" s="34" t="s">
        <v>409</v>
      </c>
      <c r="H28" s="31" t="s">
        <v>61</v>
      </c>
      <c r="I28" s="30" t="s">
        <v>99</v>
      </c>
      <c r="J28" s="53">
        <f>IF(I28&lt;&gt;"",IF(ISNA(VLOOKUP(I28,config!$D$2:$E$100,2,TRUE)),0,VLOOKUP(I28,config!$D$2:$E$100,2,TRUE)),"")</f>
        <v>0</v>
      </c>
      <c r="K28" s="62">
        <v>5</v>
      </c>
      <c r="L28" s="54">
        <f>IF(K28&lt;&gt;"",IF(ISNA(VLOOKUP(K28,config!$D$2:$E$100,2,TRUE)),0,VLOOKUP(K28,config!$D$2:$E$100,2,TRUE)),"")</f>
        <v>36</v>
      </c>
      <c r="M28" s="55">
        <f t="shared" si="0"/>
        <v>36</v>
      </c>
    </row>
    <row r="29" spans="1:13" ht="18.75">
      <c r="A29" s="26">
        <v>18</v>
      </c>
      <c r="B29" s="53">
        <v>4</v>
      </c>
      <c r="C29" s="53">
        <v>17</v>
      </c>
      <c r="D29" s="28" t="s">
        <v>410</v>
      </c>
      <c r="E29" s="27" t="s">
        <v>285</v>
      </c>
      <c r="F29" s="29" t="s">
        <v>46</v>
      </c>
      <c r="G29" s="30" t="s">
        <v>220</v>
      </c>
      <c r="H29" s="27" t="s">
        <v>61</v>
      </c>
      <c r="I29" s="30" t="s">
        <v>99</v>
      </c>
      <c r="J29" s="53">
        <f>IF(I29&lt;&gt;"",IF(ISNA(VLOOKUP(I29,config!$D$2:$E$100,2,TRUE)),0,VLOOKUP(I29,config!$D$2:$E$100,2,TRUE)),"")</f>
        <v>0</v>
      </c>
      <c r="K29" s="30">
        <v>10</v>
      </c>
      <c r="L29" s="54">
        <f>IF(K29&lt;&gt;"",IF(ISNA(VLOOKUP(K29,config!$D$2:$E$100,2,TRUE)),0,VLOOKUP(K29,config!$D$2:$E$100,2,TRUE)),"")</f>
        <v>31</v>
      </c>
      <c r="M29" s="55">
        <f t="shared" si="0"/>
        <v>31</v>
      </c>
    </row>
    <row r="30" spans="1:13" ht="18.75">
      <c r="A30" s="26" t="s">
        <v>151</v>
      </c>
      <c r="B30" s="53">
        <v>4</v>
      </c>
      <c r="C30" s="53">
        <v>98</v>
      </c>
      <c r="D30" s="28" t="s">
        <v>411</v>
      </c>
      <c r="E30" s="27" t="s">
        <v>13</v>
      </c>
      <c r="F30" s="29" t="s">
        <v>66</v>
      </c>
      <c r="G30" s="30" t="s">
        <v>54</v>
      </c>
      <c r="H30" s="27" t="s">
        <v>371</v>
      </c>
      <c r="I30" s="30" t="s">
        <v>154</v>
      </c>
      <c r="J30" s="53">
        <f>IF(I30&lt;&gt;"",IF(ISNA(VLOOKUP(I30,config!$D$2:$E$100,2,TRUE)),0,VLOOKUP(I30,config!$D$2:$E$100,2,TRUE)),"")</f>
        <v>0</v>
      </c>
      <c r="K30" s="30" t="s">
        <v>154</v>
      </c>
      <c r="L30" s="54">
        <f>IF(K30&lt;&gt;"",IF(ISNA(VLOOKUP(K30,config!$D$2:$E$100,2,TRUE)),0,VLOOKUP(K30,config!$D$2:$E$100,2,TRUE)),"")</f>
        <v>0</v>
      </c>
      <c r="M30" s="55">
        <f t="shared" si="0"/>
        <v>0</v>
      </c>
    </row>
    <row r="31" spans="1:13" ht="37.5">
      <c r="A31" s="26" t="s">
        <v>151</v>
      </c>
      <c r="B31" s="59">
        <v>4</v>
      </c>
      <c r="C31" s="31">
        <v>171</v>
      </c>
      <c r="D31" s="32" t="s">
        <v>412</v>
      </c>
      <c r="E31" s="31" t="s">
        <v>386</v>
      </c>
      <c r="F31" s="33" t="s">
        <v>315</v>
      </c>
      <c r="G31" s="34" t="s">
        <v>54</v>
      </c>
      <c r="H31" s="31" t="s">
        <v>272</v>
      </c>
      <c r="I31" s="30" t="s">
        <v>154</v>
      </c>
      <c r="J31" s="53">
        <f>IF(I31&lt;&gt;"",IF(ISNA(VLOOKUP(I31,config!$D$2:$E$100,2,TRUE)),0,VLOOKUP(I31,config!$D$2:$E$100,2,TRUE)),"")</f>
        <v>0</v>
      </c>
      <c r="K31" s="30" t="s">
        <v>154</v>
      </c>
      <c r="L31" s="54">
        <f>IF(K31&lt;&gt;"",IF(ISNA(VLOOKUP(K31,config!$D$2:$E$100,2,TRUE)),0,VLOOKUP(K31,config!$D$2:$E$100,2,TRUE)),"")</f>
        <v>0</v>
      </c>
      <c r="M31" s="55">
        <f t="shared" si="0"/>
        <v>0</v>
      </c>
    </row>
    <row r="32" spans="1:13" ht="19.5">
      <c r="A32" s="36" t="s">
        <v>151</v>
      </c>
      <c r="B32" s="56">
        <v>4</v>
      </c>
      <c r="C32" s="56">
        <v>777</v>
      </c>
      <c r="D32" s="38" t="s">
        <v>413</v>
      </c>
      <c r="E32" s="37" t="s">
        <v>285</v>
      </c>
      <c r="F32" s="39" t="s">
        <v>114</v>
      </c>
      <c r="G32" s="40" t="s">
        <v>414</v>
      </c>
      <c r="H32" s="37" t="s">
        <v>371</v>
      </c>
      <c r="I32" s="40" t="s">
        <v>154</v>
      </c>
      <c r="J32" s="56">
        <f>IF(I32&lt;&gt;"",IF(ISNA(VLOOKUP(I32,config!$D$2:$E$100,2,TRUE)),0,VLOOKUP(I32,config!$D$2:$E$100,2,TRUE)),"")</f>
        <v>0</v>
      </c>
      <c r="K32" s="40" t="s">
        <v>154</v>
      </c>
      <c r="L32" s="57">
        <f>IF(K32&lt;&gt;"",IF(ISNA(VLOOKUP(K32,config!$D$2:$E$100,2,TRUE)),0,VLOOKUP(K32,config!$D$2:$E$100,2,TRUE)),"")</f>
        <v>0</v>
      </c>
      <c r="M32" s="58">
        <f t="shared" si="0"/>
        <v>0</v>
      </c>
    </row>
    <row r="33" spans="1:13" ht="18" customHeight="1">
      <c r="A33" s="6"/>
      <c r="B33" s="7"/>
      <c r="C33" s="7"/>
      <c r="D33" s="6"/>
      <c r="E33" s="6"/>
      <c r="F33" s="6"/>
      <c r="G33" s="6"/>
      <c r="H33" s="6"/>
      <c r="I33" s="6"/>
      <c r="J33" s="6">
        <f>IF(I33&lt;&gt;"",IF(ISNA(VLOOKUP(I33,config!$D$2:$E$100,2,TRUE)),0,VLOOKUP(I33,config!$D$2:$E$100,2,TRUE)),"")</f>
      </c>
      <c r="K33" s="6"/>
      <c r="L33" s="6">
        <f>IF(K33&lt;&gt;"",IF(ISNA(VLOOKUP(K33,config!$D$2:$E$100,2,TRUE)),0,VLOOKUP(K33,config!$D$2:$E$100,2,TRUE)),"")</f>
      </c>
      <c r="M33" s="6">
        <f>IF(D33="","",IF(ISERR(VALUE(J33)),0,VALUE(J33))+IF(ISERR(VALUE(L33)),0,VALUE(L33)))</f>
      </c>
    </row>
    <row r="34" spans="1:9" s="1" customFormat="1" ht="27" customHeight="1">
      <c r="A34" s="42" t="s">
        <v>103</v>
      </c>
      <c r="B34" s="42"/>
      <c r="C34" s="42"/>
      <c r="D34" s="42"/>
      <c r="E34" s="42"/>
      <c r="F34" s="42"/>
      <c r="G34" s="42"/>
      <c r="H34" s="42"/>
      <c r="I34" s="42"/>
    </row>
    <row r="35" spans="1:13" s="1" customFormat="1" ht="22.5" customHeight="1">
      <c r="A35" s="42" t="s">
        <v>104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9" s="2" customFormat="1" ht="2.25" customHeight="1">
      <c r="A36" s="42"/>
      <c r="B36" s="43"/>
      <c r="C36" s="43"/>
      <c r="D36" s="42"/>
      <c r="E36" s="42"/>
      <c r="F36" s="42"/>
      <c r="G36" s="42"/>
      <c r="H36" s="42"/>
      <c r="I36" s="42"/>
    </row>
    <row r="37" spans="1:9" s="2" customFormat="1" ht="27" customHeight="1">
      <c r="A37" s="42" t="s">
        <v>105</v>
      </c>
      <c r="B37" s="42"/>
      <c r="C37" s="42"/>
      <c r="D37" s="42"/>
      <c r="E37" s="42"/>
      <c r="F37" s="42"/>
      <c r="G37" s="42"/>
      <c r="H37" s="42"/>
      <c r="I37" s="42"/>
    </row>
    <row r="38" spans="1:13" s="2" customFormat="1" ht="22.5" customHeight="1">
      <c r="A38" s="42" t="s">
        <v>106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</sheetData>
  <sheetProtection/>
  <mergeCells count="19">
    <mergeCell ref="A2:M2"/>
    <mergeCell ref="A4:M4"/>
    <mergeCell ref="A6:M6"/>
    <mergeCell ref="A8:M8"/>
    <mergeCell ref="I10:J10"/>
    <mergeCell ref="K10:L10"/>
    <mergeCell ref="A34:I34"/>
    <mergeCell ref="A35:M35"/>
    <mergeCell ref="A37:I37"/>
    <mergeCell ref="A38:M38"/>
    <mergeCell ref="A10:A11"/>
    <mergeCell ref="B10:B11"/>
    <mergeCell ref="C10:C11"/>
    <mergeCell ref="D10:D11"/>
    <mergeCell ref="E10:E11"/>
    <mergeCell ref="F10:F11"/>
    <mergeCell ref="G10:G11"/>
    <mergeCell ref="H10:H11"/>
    <mergeCell ref="M10:M11"/>
  </mergeCells>
  <printOptions/>
  <pageMargins left="0.7086614173228347" right="0.35433070866141736" top="0.15748031496062992" bottom="0.15748031496062992" header="0" footer="0"/>
  <pageSetup fitToHeight="0" fitToWidth="0" horizontalDpi="600" verticalDpi="600" orientation="landscape" paperSize="9" scale="68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9">
    <tabColor rgb="FF92D050"/>
  </sheetPr>
  <dimension ref="A2:L48"/>
  <sheetViews>
    <sheetView view="pageBreakPreview" zoomScale="90" zoomScaleSheetLayoutView="90" workbookViewId="0" topLeftCell="A1">
      <selection activeCell="A10" sqref="A10:F14"/>
    </sheetView>
  </sheetViews>
  <sheetFormatPr defaultColWidth="9.140625" defaultRowHeight="15"/>
  <cols>
    <col min="1" max="1" width="4.7109375" style="0" customWidth="1"/>
    <col min="2" max="2" width="8.421875" style="3" customWidth="1"/>
    <col min="3" max="3" width="25.57421875" style="0" customWidth="1"/>
    <col min="4" max="4" width="11.140625" style="0" customWidth="1"/>
    <col min="5" max="5" width="56.140625" style="0" customWidth="1"/>
    <col min="6" max="6" width="46.140625" style="0" customWidth="1"/>
    <col min="7" max="7" width="9.57421875" style="0" customWidth="1"/>
    <col min="8" max="8" width="8.57421875" style="0" customWidth="1"/>
    <col min="9" max="9" width="6.28125" style="0" customWidth="1"/>
    <col min="10" max="10" width="7.28125" style="0" customWidth="1"/>
    <col min="11" max="11" width="6.28125" style="0" customWidth="1"/>
    <col min="12" max="12" width="14.421875" style="0" customWidth="1"/>
  </cols>
  <sheetData>
    <row r="1" ht="42.75" customHeight="1"/>
    <row r="2" spans="1:12" ht="18.75" customHeight="1">
      <c r="A2" s="4" t="s">
        <v>378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.25" customHeight="1">
      <c r="A3" s="4"/>
      <c r="B3" s="5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8.75" customHeight="1">
      <c r="A4" s="4" t="s">
        <v>26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3.75" customHeight="1">
      <c r="A5" s="4"/>
      <c r="B5" s="5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.75" customHeight="1">
      <c r="A6" s="4" t="s">
        <v>214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.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20.25">
      <c r="A8" s="4" t="s">
        <v>415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6" customHeight="1">
      <c r="A9" s="6"/>
      <c r="B9" s="7"/>
      <c r="C9" s="6"/>
      <c r="D9" s="7"/>
      <c r="E9" s="6"/>
      <c r="F9" s="6"/>
      <c r="G9" s="6"/>
      <c r="H9" s="6"/>
      <c r="I9" s="6"/>
      <c r="J9" s="6"/>
      <c r="K9" s="6"/>
      <c r="L9" s="6"/>
    </row>
    <row r="10" spans="1:12" ht="15" customHeight="1">
      <c r="A10" s="8" t="s">
        <v>29</v>
      </c>
      <c r="B10" s="9" t="s">
        <v>30</v>
      </c>
      <c r="C10" s="10" t="s">
        <v>31</v>
      </c>
      <c r="D10" s="11" t="s">
        <v>32</v>
      </c>
      <c r="E10" s="10" t="s">
        <v>33</v>
      </c>
      <c r="F10" s="9" t="s">
        <v>34</v>
      </c>
      <c r="G10" s="12" t="s">
        <v>35</v>
      </c>
      <c r="H10" s="13" t="s">
        <v>36</v>
      </c>
      <c r="I10" s="44"/>
      <c r="J10" s="45" t="s">
        <v>37</v>
      </c>
      <c r="K10" s="44"/>
      <c r="L10" s="46" t="s">
        <v>38</v>
      </c>
    </row>
    <row r="11" spans="1:12" ht="29.25">
      <c r="A11" s="14"/>
      <c r="B11" s="15"/>
      <c r="C11" s="16"/>
      <c r="D11" s="17"/>
      <c r="E11" s="18"/>
      <c r="F11" s="15"/>
      <c r="G11" s="19"/>
      <c r="H11" s="20" t="s">
        <v>39</v>
      </c>
      <c r="I11" s="47" t="s">
        <v>40</v>
      </c>
      <c r="J11" s="48" t="s">
        <v>39</v>
      </c>
      <c r="K11" s="47" t="s">
        <v>40</v>
      </c>
      <c r="L11" s="49"/>
    </row>
    <row r="12" spans="1:12" ht="18.75">
      <c r="A12" s="21">
        <v>1</v>
      </c>
      <c r="B12" s="22">
        <v>57</v>
      </c>
      <c r="C12" s="23" t="s">
        <v>416</v>
      </c>
      <c r="D12" s="22" t="s">
        <v>19</v>
      </c>
      <c r="E12" s="24" t="s">
        <v>101</v>
      </c>
      <c r="F12" s="25" t="s">
        <v>417</v>
      </c>
      <c r="G12" s="22" t="s">
        <v>272</v>
      </c>
      <c r="H12" s="25">
        <v>1</v>
      </c>
      <c r="I12" s="50">
        <f>IF(H12&lt;&gt;"",IF(ISNA(VLOOKUP(H12,config!$D$2:$E$100,2,TRUE)),0,VLOOKUP(H12,config!$D$2:$E$100,2,TRUE)),"")</f>
        <v>45</v>
      </c>
      <c r="J12" s="25">
        <v>2</v>
      </c>
      <c r="K12" s="51">
        <f>IF(J12&lt;&gt;"",IF(ISNA(VLOOKUP(J12,config!$D$2:$E$100,2,TRUE)),0,VLOOKUP(J12,config!$D$2:$E$100,2,TRUE)),"")</f>
        <v>42</v>
      </c>
      <c r="L12" s="52">
        <f aca="true" t="shared" si="0" ref="L12:L42">SUM(I12+K12)</f>
        <v>87</v>
      </c>
    </row>
    <row r="13" spans="1:12" ht="18.75">
      <c r="A13" s="26">
        <v>2</v>
      </c>
      <c r="B13" s="27">
        <v>19</v>
      </c>
      <c r="C13" s="28" t="s">
        <v>418</v>
      </c>
      <c r="D13" s="27" t="s">
        <v>419</v>
      </c>
      <c r="E13" s="29" t="s">
        <v>46</v>
      </c>
      <c r="F13" s="30" t="s">
        <v>47</v>
      </c>
      <c r="G13" s="27" t="s">
        <v>48</v>
      </c>
      <c r="H13" s="30">
        <v>3</v>
      </c>
      <c r="I13" s="53">
        <f>IF(H13&lt;&gt;"",IF(ISNA(VLOOKUP(H13,config!$D$2:$E$100,2,TRUE)),0,VLOOKUP(H13,config!$D$2:$E$100,2,TRUE)),"")</f>
        <v>40</v>
      </c>
      <c r="J13" s="30">
        <v>1</v>
      </c>
      <c r="K13" s="54">
        <f>IF(J13&lt;&gt;"",IF(ISNA(VLOOKUP(J13,config!$D$2:$E$100,2,TRUE)),0,VLOOKUP(J13,config!$D$2:$E$100,2,TRUE)),"")</f>
        <v>45</v>
      </c>
      <c r="L13" s="55">
        <f t="shared" si="0"/>
        <v>85</v>
      </c>
    </row>
    <row r="14" spans="1:12" ht="18.75">
      <c r="A14" s="26">
        <v>3</v>
      </c>
      <c r="B14" s="27">
        <v>800</v>
      </c>
      <c r="C14" s="28" t="s">
        <v>420</v>
      </c>
      <c r="D14" s="27" t="s">
        <v>13</v>
      </c>
      <c r="E14" s="29" t="s">
        <v>83</v>
      </c>
      <c r="F14" s="30" t="s">
        <v>54</v>
      </c>
      <c r="G14" s="27" t="s">
        <v>61</v>
      </c>
      <c r="H14" s="30">
        <v>2</v>
      </c>
      <c r="I14" s="53">
        <f>IF(H14&lt;&gt;"",IF(ISNA(VLOOKUP(H14,config!$D$2:$E$100,2,TRUE)),0,VLOOKUP(H14,config!$D$2:$E$100,2,TRUE)),"")</f>
        <v>42</v>
      </c>
      <c r="J14" s="30">
        <v>4</v>
      </c>
      <c r="K14" s="54">
        <f>IF(J14&lt;&gt;"",IF(ISNA(VLOOKUP(J14,config!$D$2:$E$100,2,TRUE)),0,VLOOKUP(J14,config!$D$2:$E$100,2,TRUE)),"")</f>
        <v>38</v>
      </c>
      <c r="L14" s="55">
        <f t="shared" si="0"/>
        <v>80</v>
      </c>
    </row>
    <row r="15" spans="1:12" ht="16.5" customHeight="1">
      <c r="A15" s="26">
        <v>4</v>
      </c>
      <c r="B15" s="31">
        <v>421</v>
      </c>
      <c r="C15" s="32" t="s">
        <v>421</v>
      </c>
      <c r="D15" s="31" t="s">
        <v>21</v>
      </c>
      <c r="E15" s="33" t="s">
        <v>422</v>
      </c>
      <c r="F15" s="34" t="s">
        <v>423</v>
      </c>
      <c r="G15" s="27" t="s">
        <v>48</v>
      </c>
      <c r="H15" s="30">
        <v>5</v>
      </c>
      <c r="I15" s="53">
        <f>IF(H15&lt;&gt;"",IF(ISNA(VLOOKUP(H15,config!$D$2:$E$100,2,TRUE)),0,VLOOKUP(H15,config!$D$2:$E$100,2,TRUE)),"")</f>
        <v>36</v>
      </c>
      <c r="J15" s="30">
        <v>3</v>
      </c>
      <c r="K15" s="54">
        <f>IF(J15&lt;&gt;"",IF(ISNA(VLOOKUP(J15,config!$D$2:$E$100,2,TRUE)),0,VLOOKUP(J15,config!$D$2:$E$100,2,TRUE)),"")</f>
        <v>40</v>
      </c>
      <c r="L15" s="55">
        <f t="shared" si="0"/>
        <v>76</v>
      </c>
    </row>
    <row r="16" spans="1:12" ht="18.75">
      <c r="A16" s="26">
        <v>5</v>
      </c>
      <c r="B16" s="27">
        <v>30</v>
      </c>
      <c r="C16" s="28" t="s">
        <v>424</v>
      </c>
      <c r="D16" s="27" t="s">
        <v>21</v>
      </c>
      <c r="E16" s="29" t="s">
        <v>114</v>
      </c>
      <c r="F16" s="30" t="s">
        <v>425</v>
      </c>
      <c r="G16" s="27" t="s">
        <v>61</v>
      </c>
      <c r="H16" s="30">
        <v>6</v>
      </c>
      <c r="I16" s="53">
        <f>IF(H16&lt;&gt;"",IF(ISNA(VLOOKUP(H16,config!$D$2:$E$100,2,TRUE)),0,VLOOKUP(H16,config!$D$2:$E$100,2,TRUE)),"")</f>
        <v>35</v>
      </c>
      <c r="J16" s="30">
        <v>6</v>
      </c>
      <c r="K16" s="54">
        <f>IF(J16&lt;&gt;"",IF(ISNA(VLOOKUP(J16,config!$D$2:$E$100,2,TRUE)),0,VLOOKUP(J16,config!$D$2:$E$100,2,TRUE)),"")</f>
        <v>35</v>
      </c>
      <c r="L16" s="55">
        <f t="shared" si="0"/>
        <v>70</v>
      </c>
    </row>
    <row r="17" spans="1:12" ht="37.5">
      <c r="A17" s="26">
        <v>6</v>
      </c>
      <c r="B17" s="27">
        <v>701</v>
      </c>
      <c r="C17" s="28" t="s">
        <v>426</v>
      </c>
      <c r="D17" s="27" t="s">
        <v>13</v>
      </c>
      <c r="E17" s="29" t="s">
        <v>427</v>
      </c>
      <c r="F17" s="30" t="s">
        <v>428</v>
      </c>
      <c r="G17" s="27" t="s">
        <v>61</v>
      </c>
      <c r="H17" s="30">
        <v>9</v>
      </c>
      <c r="I17" s="53">
        <f>IF(H17&lt;&gt;"",IF(ISNA(VLOOKUP(H17,config!$D$2:$E$100,2,TRUE)),0,VLOOKUP(H17,config!$D$2:$E$100,2,TRUE)),"")</f>
        <v>32</v>
      </c>
      <c r="J17" s="30">
        <v>5</v>
      </c>
      <c r="K17" s="54">
        <f>IF(J17&lt;&gt;"",IF(ISNA(VLOOKUP(J17,config!$D$2:$E$100,2,TRUE)),0,VLOOKUP(J17,config!$D$2:$E$100,2,TRUE)),"")</f>
        <v>36</v>
      </c>
      <c r="L17" s="55">
        <f t="shared" si="0"/>
        <v>68</v>
      </c>
    </row>
    <row r="18" spans="1:12" ht="19.5" customHeight="1">
      <c r="A18" s="26">
        <v>7</v>
      </c>
      <c r="B18" s="27">
        <v>141</v>
      </c>
      <c r="C18" s="28" t="s">
        <v>429</v>
      </c>
      <c r="D18" s="27" t="s">
        <v>19</v>
      </c>
      <c r="E18" s="29" t="s">
        <v>367</v>
      </c>
      <c r="F18" s="30" t="s">
        <v>430</v>
      </c>
      <c r="G18" s="27" t="s">
        <v>371</v>
      </c>
      <c r="H18" s="30">
        <v>7</v>
      </c>
      <c r="I18" s="53">
        <f>IF(H18&lt;&gt;"",IF(ISNA(VLOOKUP(H18,config!$D$2:$E$100,2,TRUE)),0,VLOOKUP(H18,config!$D$2:$E$100,2,TRUE)),"")</f>
        <v>34</v>
      </c>
      <c r="J18" s="30">
        <v>7</v>
      </c>
      <c r="K18" s="54">
        <f>IF(J18&lt;&gt;"",IF(ISNA(VLOOKUP(J18,config!$D$2:$E$100,2,TRUE)),0,VLOOKUP(J18,config!$D$2:$E$100,2,TRUE)),"")</f>
        <v>34</v>
      </c>
      <c r="L18" s="55">
        <f t="shared" si="0"/>
        <v>68</v>
      </c>
    </row>
    <row r="19" spans="1:12" ht="18.75">
      <c r="A19" s="26">
        <v>8</v>
      </c>
      <c r="B19" s="27">
        <v>7</v>
      </c>
      <c r="C19" s="28" t="s">
        <v>431</v>
      </c>
      <c r="D19" s="27" t="s">
        <v>13</v>
      </c>
      <c r="E19" s="29" t="s">
        <v>226</v>
      </c>
      <c r="F19" s="30" t="s">
        <v>54</v>
      </c>
      <c r="G19" s="27" t="s">
        <v>371</v>
      </c>
      <c r="H19" s="30">
        <v>10</v>
      </c>
      <c r="I19" s="53">
        <f>IF(H19&lt;&gt;"",IF(ISNA(VLOOKUP(H19,config!$D$2:$E$100,2,TRUE)),0,VLOOKUP(H19,config!$D$2:$E$100,2,TRUE)),"")</f>
        <v>31</v>
      </c>
      <c r="J19" s="30">
        <v>8</v>
      </c>
      <c r="K19" s="54">
        <f>IF(J19&lt;&gt;"",IF(ISNA(VLOOKUP(J19,config!$D$2:$E$100,2,TRUE)),0,VLOOKUP(J19,config!$D$2:$E$100,2,TRUE)),"")</f>
        <v>33</v>
      </c>
      <c r="L19" s="55">
        <f t="shared" si="0"/>
        <v>64</v>
      </c>
    </row>
    <row r="20" spans="1:12" ht="18.75">
      <c r="A20" s="26">
        <v>9</v>
      </c>
      <c r="B20" s="27">
        <v>183</v>
      </c>
      <c r="C20" s="28" t="s">
        <v>432</v>
      </c>
      <c r="D20" s="27" t="s">
        <v>13</v>
      </c>
      <c r="E20" s="29" t="s">
        <v>374</v>
      </c>
      <c r="F20" s="30" t="s">
        <v>375</v>
      </c>
      <c r="G20" s="27" t="s">
        <v>61</v>
      </c>
      <c r="H20" s="30">
        <v>12</v>
      </c>
      <c r="I20" s="53">
        <f>IF(H20&lt;&gt;"",IF(ISNA(VLOOKUP(H20,config!$D$2:$E$100,2,TRUE)),0,VLOOKUP(H20,config!$D$2:$E$100,2,TRUE)),"")</f>
        <v>29</v>
      </c>
      <c r="J20" s="30">
        <v>9</v>
      </c>
      <c r="K20" s="54">
        <f>IF(J20&lt;&gt;"",IF(ISNA(VLOOKUP(J20,config!$D$2:$E$100,2,TRUE)),0,VLOOKUP(J20,config!$D$2:$E$100,2,TRUE)),"")</f>
        <v>32</v>
      </c>
      <c r="L20" s="55">
        <f t="shared" si="0"/>
        <v>61</v>
      </c>
    </row>
    <row r="21" spans="1:12" ht="18.75">
      <c r="A21" s="26">
        <v>10</v>
      </c>
      <c r="B21" s="27">
        <v>74</v>
      </c>
      <c r="C21" s="28" t="s">
        <v>433</v>
      </c>
      <c r="D21" s="27" t="s">
        <v>13</v>
      </c>
      <c r="E21" s="29" t="s">
        <v>434</v>
      </c>
      <c r="F21" s="30" t="s">
        <v>435</v>
      </c>
      <c r="G21" s="27" t="s">
        <v>371</v>
      </c>
      <c r="H21" s="30">
        <v>11</v>
      </c>
      <c r="I21" s="53">
        <f>IF(H21&lt;&gt;"",IF(ISNA(VLOOKUP(H21,config!$D$2:$E$100,2,TRUE)),0,VLOOKUP(H21,config!$D$2:$E$100,2,TRUE)),"")</f>
        <v>30</v>
      </c>
      <c r="J21" s="30">
        <v>10</v>
      </c>
      <c r="K21" s="54">
        <f>IF(J21&lt;&gt;"",IF(ISNA(VLOOKUP(J21,config!$D$2:$E$100,2,TRUE)),0,VLOOKUP(J21,config!$D$2:$E$100,2,TRUE)),"")</f>
        <v>31</v>
      </c>
      <c r="L21" s="55">
        <f t="shared" si="0"/>
        <v>61</v>
      </c>
    </row>
    <row r="22" spans="1:12" ht="17.25" customHeight="1">
      <c r="A22" s="26">
        <v>11</v>
      </c>
      <c r="B22" s="27">
        <v>91</v>
      </c>
      <c r="C22" s="28" t="s">
        <v>436</v>
      </c>
      <c r="D22" s="27" t="s">
        <v>13</v>
      </c>
      <c r="E22" s="29" t="s">
        <v>437</v>
      </c>
      <c r="F22" s="30" t="s">
        <v>54</v>
      </c>
      <c r="G22" s="27" t="s">
        <v>48</v>
      </c>
      <c r="H22" s="30">
        <v>4</v>
      </c>
      <c r="I22" s="53">
        <f>IF(H22&lt;&gt;"",IF(ISNA(VLOOKUP(H22,config!$D$2:$E$100,2,TRUE)),0,VLOOKUP(H22,config!$D$2:$E$100,2,TRUE)),"")</f>
        <v>38</v>
      </c>
      <c r="J22" s="30">
        <v>20</v>
      </c>
      <c r="K22" s="54">
        <f>IF(J22&lt;&gt;"",IF(ISNA(VLOOKUP(J22,config!$D$2:$E$100,2,TRUE)),0,VLOOKUP(J22,config!$D$2:$E$100,2,TRUE)),"")</f>
        <v>21</v>
      </c>
      <c r="L22" s="55">
        <f t="shared" si="0"/>
        <v>59</v>
      </c>
    </row>
    <row r="23" spans="1:12" ht="18.75">
      <c r="A23" s="26">
        <v>12</v>
      </c>
      <c r="B23" s="27">
        <v>591</v>
      </c>
      <c r="C23" s="28" t="s">
        <v>438</v>
      </c>
      <c r="D23" s="27" t="s">
        <v>19</v>
      </c>
      <c r="E23" s="29" t="s">
        <v>439</v>
      </c>
      <c r="F23" s="30" t="s">
        <v>440</v>
      </c>
      <c r="G23" s="27" t="s">
        <v>272</v>
      </c>
      <c r="H23" s="30">
        <v>13</v>
      </c>
      <c r="I23" s="53">
        <f>IF(H23&lt;&gt;"",IF(ISNA(VLOOKUP(H23,config!$D$2:$E$100,2,TRUE)),0,VLOOKUP(H23,config!$D$2:$E$100,2,TRUE)),"")</f>
        <v>28</v>
      </c>
      <c r="J23" s="30">
        <v>11</v>
      </c>
      <c r="K23" s="54">
        <f>IF(J23&lt;&gt;"",IF(ISNA(VLOOKUP(J23,config!$D$2:$E$100,2,TRUE)),0,VLOOKUP(J23,config!$D$2:$E$100,2,TRUE)),"")</f>
        <v>30</v>
      </c>
      <c r="L23" s="55">
        <f t="shared" si="0"/>
        <v>58</v>
      </c>
    </row>
    <row r="24" spans="1:12" ht="18.75">
      <c r="A24" s="26">
        <v>13</v>
      </c>
      <c r="B24" s="31">
        <v>221</v>
      </c>
      <c r="C24" s="32" t="s">
        <v>441</v>
      </c>
      <c r="D24" s="31" t="s">
        <v>19</v>
      </c>
      <c r="E24" s="33" t="s">
        <v>442</v>
      </c>
      <c r="F24" s="34" t="s">
        <v>443</v>
      </c>
      <c r="G24" s="31" t="s">
        <v>272</v>
      </c>
      <c r="H24" s="30">
        <v>15</v>
      </c>
      <c r="I24" s="53">
        <f>IF(H24&lt;&gt;"",IF(ISNA(VLOOKUP(H24,config!$D$2:$E$100,2,TRUE)),0,VLOOKUP(H24,config!$D$2:$E$100,2,TRUE)),"")</f>
        <v>26</v>
      </c>
      <c r="J24" s="30">
        <v>12</v>
      </c>
      <c r="K24" s="54">
        <f>IF(J24&lt;&gt;"",IF(ISNA(VLOOKUP(J24,config!$D$2:$E$100,2,TRUE)),0,VLOOKUP(J24,config!$D$2:$E$100,2,TRUE)),"")</f>
        <v>29</v>
      </c>
      <c r="L24" s="55">
        <f t="shared" si="0"/>
        <v>55</v>
      </c>
    </row>
    <row r="25" spans="1:12" ht="18.75">
      <c r="A25" s="26">
        <v>14</v>
      </c>
      <c r="B25" s="31">
        <v>505</v>
      </c>
      <c r="C25" s="32" t="s">
        <v>444</v>
      </c>
      <c r="D25" s="31" t="s">
        <v>13</v>
      </c>
      <c r="E25" s="33" t="s">
        <v>85</v>
      </c>
      <c r="F25" s="34" t="s">
        <v>180</v>
      </c>
      <c r="G25" s="31" t="s">
        <v>357</v>
      </c>
      <c r="H25" s="30">
        <v>14</v>
      </c>
      <c r="I25" s="53">
        <f>IF(H25&lt;&gt;"",IF(ISNA(VLOOKUP(H25,config!$D$2:$E$100,2,TRUE)),0,VLOOKUP(H25,config!$D$2:$E$100,2,TRUE)),"")</f>
        <v>27</v>
      </c>
      <c r="J25" s="30">
        <v>13</v>
      </c>
      <c r="K25" s="54">
        <f>IF(J25&lt;&gt;"",IF(ISNA(VLOOKUP(J25,config!$D$2:$E$100,2,TRUE)),0,VLOOKUP(J25,config!$D$2:$E$100,2,TRUE)),"")</f>
        <v>28</v>
      </c>
      <c r="L25" s="55">
        <f t="shared" si="0"/>
        <v>55</v>
      </c>
    </row>
    <row r="26" spans="1:12" ht="37.5">
      <c r="A26" s="26">
        <v>15</v>
      </c>
      <c r="B26" s="31">
        <v>888</v>
      </c>
      <c r="C26" s="32" t="s">
        <v>445</v>
      </c>
      <c r="D26" s="31" t="s">
        <v>21</v>
      </c>
      <c r="E26" s="33" t="s">
        <v>315</v>
      </c>
      <c r="F26" s="34" t="s">
        <v>446</v>
      </c>
      <c r="G26" s="31" t="s">
        <v>48</v>
      </c>
      <c r="H26" s="30">
        <v>17</v>
      </c>
      <c r="I26" s="53">
        <f>IF(H26&lt;&gt;"",IF(ISNA(VLOOKUP(H26,config!$D$2:$E$100,2,TRUE)),0,VLOOKUP(H26,config!$D$2:$E$100,2,TRUE)),"")</f>
        <v>24</v>
      </c>
      <c r="J26" s="30">
        <v>14</v>
      </c>
      <c r="K26" s="54">
        <f>IF(J26&lt;&gt;"",IF(ISNA(VLOOKUP(J26,config!$D$2:$E$100,2,TRUE)),0,VLOOKUP(J26,config!$D$2:$E$100,2,TRUE)),"")</f>
        <v>27</v>
      </c>
      <c r="L26" s="55">
        <f t="shared" si="0"/>
        <v>51</v>
      </c>
    </row>
    <row r="27" spans="1:12" ht="18.75">
      <c r="A27" s="26">
        <v>16</v>
      </c>
      <c r="B27" s="27">
        <v>504</v>
      </c>
      <c r="C27" s="28" t="s">
        <v>447</v>
      </c>
      <c r="D27" s="27" t="s">
        <v>13</v>
      </c>
      <c r="E27" s="29" t="s">
        <v>66</v>
      </c>
      <c r="F27" s="30" t="s">
        <v>435</v>
      </c>
      <c r="G27" s="27" t="s">
        <v>48</v>
      </c>
      <c r="H27" s="30">
        <v>16</v>
      </c>
      <c r="I27" s="53">
        <f>IF(H27&lt;&gt;"",IF(ISNA(VLOOKUP(H27,config!$D$2:$E$100,2,TRUE)),0,VLOOKUP(H27,config!$D$2:$E$100,2,TRUE)),"")</f>
        <v>25</v>
      </c>
      <c r="J27" s="30">
        <v>15</v>
      </c>
      <c r="K27" s="54">
        <f>IF(J27&lt;&gt;"",IF(ISNA(VLOOKUP(J27,config!$D$2:$E$100,2,TRUE)),0,VLOOKUP(J27,config!$D$2:$E$100,2,TRUE)),"")</f>
        <v>26</v>
      </c>
      <c r="L27" s="55">
        <f t="shared" si="0"/>
        <v>51</v>
      </c>
    </row>
    <row r="28" spans="1:12" ht="18.75">
      <c r="A28" s="26">
        <v>17</v>
      </c>
      <c r="B28" s="27">
        <v>129</v>
      </c>
      <c r="C28" s="28" t="s">
        <v>448</v>
      </c>
      <c r="D28" s="27" t="s">
        <v>19</v>
      </c>
      <c r="E28" s="29" t="s">
        <v>449</v>
      </c>
      <c r="F28" s="30" t="s">
        <v>450</v>
      </c>
      <c r="G28" s="27" t="s">
        <v>357</v>
      </c>
      <c r="H28" s="30">
        <v>18</v>
      </c>
      <c r="I28" s="53">
        <f>IF(H28&lt;&gt;"",IF(ISNA(VLOOKUP(H28,config!$D$2:$E$100,2,TRUE)),0,VLOOKUP(H28,config!$D$2:$E$100,2,TRUE)),"")</f>
        <v>23</v>
      </c>
      <c r="J28" s="30">
        <v>16</v>
      </c>
      <c r="K28" s="54">
        <f>IF(J28&lt;&gt;"",IF(ISNA(VLOOKUP(J28,config!$D$2:$E$100,2,TRUE)),0,VLOOKUP(J28,config!$D$2:$E$100,2,TRUE)),"")</f>
        <v>25</v>
      </c>
      <c r="L28" s="55">
        <f t="shared" si="0"/>
        <v>48</v>
      </c>
    </row>
    <row r="29" spans="1:12" ht="18.75">
      <c r="A29" s="26">
        <v>18</v>
      </c>
      <c r="B29" s="27">
        <v>179</v>
      </c>
      <c r="C29" s="28" t="s">
        <v>451</v>
      </c>
      <c r="D29" s="27" t="s">
        <v>13</v>
      </c>
      <c r="E29" s="29" t="s">
        <v>270</v>
      </c>
      <c r="F29" s="30" t="s">
        <v>452</v>
      </c>
      <c r="G29" s="27" t="s">
        <v>48</v>
      </c>
      <c r="H29" s="30">
        <v>20</v>
      </c>
      <c r="I29" s="53">
        <f>IF(H29&lt;&gt;"",IF(ISNA(VLOOKUP(H29,config!$D$2:$E$100,2,TRUE)),0,VLOOKUP(H29,config!$D$2:$E$100,2,TRUE)),"")</f>
        <v>21</v>
      </c>
      <c r="J29" s="30">
        <v>17</v>
      </c>
      <c r="K29" s="54">
        <f>IF(J29&lt;&gt;"",IF(ISNA(VLOOKUP(J29,config!$D$2:$E$100,2,TRUE)),0,VLOOKUP(J29,config!$D$2:$E$100,2,TRUE)),"")</f>
        <v>24</v>
      </c>
      <c r="L29" s="55">
        <f t="shared" si="0"/>
        <v>45</v>
      </c>
    </row>
    <row r="30" spans="1:12" ht="21" customHeight="1">
      <c r="A30" s="26">
        <v>19</v>
      </c>
      <c r="B30" s="27">
        <v>113</v>
      </c>
      <c r="C30" s="28" t="s">
        <v>453</v>
      </c>
      <c r="D30" s="27" t="s">
        <v>13</v>
      </c>
      <c r="E30" s="29" t="s">
        <v>454</v>
      </c>
      <c r="F30" s="30" t="s">
        <v>54</v>
      </c>
      <c r="G30" s="27" t="s">
        <v>48</v>
      </c>
      <c r="H30" s="30">
        <v>19</v>
      </c>
      <c r="I30" s="53">
        <f>IF(H30&lt;&gt;"",IF(ISNA(VLOOKUP(H30,config!$D$2:$E$100,2,TRUE)),0,VLOOKUP(H30,config!$D$2:$E$100,2,TRUE)),"")</f>
        <v>22</v>
      </c>
      <c r="J30" s="30">
        <v>18</v>
      </c>
      <c r="K30" s="54">
        <f>IF(J30&lt;&gt;"",IF(ISNA(VLOOKUP(J30,config!$D$2:$E$100,2,TRUE)),0,VLOOKUP(J30,config!$D$2:$E$100,2,TRUE)),"")</f>
        <v>23</v>
      </c>
      <c r="L30" s="55">
        <f t="shared" si="0"/>
        <v>45</v>
      </c>
    </row>
    <row r="31" spans="1:12" ht="20.25" customHeight="1">
      <c r="A31" s="26">
        <v>20</v>
      </c>
      <c r="B31" s="27">
        <v>98</v>
      </c>
      <c r="C31" s="28" t="s">
        <v>455</v>
      </c>
      <c r="D31" s="27" t="s">
        <v>19</v>
      </c>
      <c r="E31" s="29" t="s">
        <v>456</v>
      </c>
      <c r="F31" s="30" t="s">
        <v>457</v>
      </c>
      <c r="G31" s="27" t="s">
        <v>48</v>
      </c>
      <c r="H31" s="30">
        <v>22</v>
      </c>
      <c r="I31" s="53">
        <f>IF(H31&lt;&gt;"",IF(ISNA(VLOOKUP(H31,config!$D$2:$E$100,2,TRUE)),0,VLOOKUP(H31,config!$D$2:$E$100,2,TRUE)),"")</f>
        <v>19</v>
      </c>
      <c r="J31" s="30">
        <v>19</v>
      </c>
      <c r="K31" s="54">
        <f>IF(J31&lt;&gt;"",IF(ISNA(VLOOKUP(J31,config!$D$2:$E$100,2,TRUE)),0,VLOOKUP(J31,config!$D$2:$E$100,2,TRUE)),"")</f>
        <v>22</v>
      </c>
      <c r="L31" s="55">
        <f t="shared" si="0"/>
        <v>41</v>
      </c>
    </row>
    <row r="32" spans="1:12" ht="18.75">
      <c r="A32" s="26">
        <v>21</v>
      </c>
      <c r="B32" s="31">
        <v>69</v>
      </c>
      <c r="C32" s="32" t="s">
        <v>458</v>
      </c>
      <c r="D32" s="31" t="s">
        <v>13</v>
      </c>
      <c r="E32" s="33" t="s">
        <v>83</v>
      </c>
      <c r="F32" s="34" t="s">
        <v>459</v>
      </c>
      <c r="G32" s="31" t="s">
        <v>44</v>
      </c>
      <c r="H32" s="30">
        <v>21</v>
      </c>
      <c r="I32" s="53">
        <f>IF(H32&lt;&gt;"",IF(ISNA(VLOOKUP(H32,config!$D$2:$E$100,2,TRUE)),0,VLOOKUP(H32,config!$D$2:$E$100,2,TRUE)),"")</f>
        <v>20</v>
      </c>
      <c r="J32" s="30">
        <v>21</v>
      </c>
      <c r="K32" s="54">
        <f>IF(J32&lt;&gt;"",IF(ISNA(VLOOKUP(J32,config!$D$2:$E$100,2,TRUE)),0,VLOOKUP(J32,config!$D$2:$E$100,2,TRUE)),"")</f>
        <v>20</v>
      </c>
      <c r="L32" s="55">
        <f t="shared" si="0"/>
        <v>40</v>
      </c>
    </row>
    <row r="33" spans="1:12" ht="17.25" customHeight="1">
      <c r="A33" s="26">
        <v>22</v>
      </c>
      <c r="B33" s="31">
        <v>33</v>
      </c>
      <c r="C33" s="32" t="s">
        <v>460</v>
      </c>
      <c r="D33" s="31" t="s">
        <v>13</v>
      </c>
      <c r="E33" s="33" t="s">
        <v>461</v>
      </c>
      <c r="F33" s="34" t="s">
        <v>462</v>
      </c>
      <c r="G33" s="31" t="s">
        <v>371</v>
      </c>
      <c r="H33" s="30">
        <v>23</v>
      </c>
      <c r="I33" s="53">
        <f>IF(H33&lt;&gt;"",IF(ISNA(VLOOKUP(H33,config!$D$2:$E$100,2,TRUE)),0,VLOOKUP(H33,config!$D$2:$E$100,2,TRUE)),"")</f>
        <v>18</v>
      </c>
      <c r="J33" s="30">
        <v>22</v>
      </c>
      <c r="K33" s="54">
        <f>IF(J33&lt;&gt;"",IF(ISNA(VLOOKUP(J33,config!$D$2:$E$100,2,TRUE)),0,VLOOKUP(J33,config!$D$2:$E$100,2,TRUE)),"")</f>
        <v>19</v>
      </c>
      <c r="L33" s="55">
        <f t="shared" si="0"/>
        <v>37</v>
      </c>
    </row>
    <row r="34" spans="1:12" ht="20.25" customHeight="1">
      <c r="A34" s="26">
        <v>23</v>
      </c>
      <c r="B34" s="31">
        <v>333</v>
      </c>
      <c r="C34" s="32" t="s">
        <v>463</v>
      </c>
      <c r="D34" s="31" t="s">
        <v>13</v>
      </c>
      <c r="E34" s="33" t="s">
        <v>464</v>
      </c>
      <c r="F34" s="34" t="s">
        <v>465</v>
      </c>
      <c r="G34" s="31" t="s">
        <v>360</v>
      </c>
      <c r="H34" s="30">
        <v>24</v>
      </c>
      <c r="I34" s="53">
        <f>IF(H34&lt;&gt;"",IF(ISNA(VLOOKUP(H34,config!$D$2:$E$100,2,TRUE)),0,VLOOKUP(H34,config!$D$2:$E$100,2,TRUE)),"")</f>
        <v>17</v>
      </c>
      <c r="J34" s="30">
        <v>23</v>
      </c>
      <c r="K34" s="54">
        <f>IF(J34&lt;&gt;"",IF(ISNA(VLOOKUP(J34,config!$D$2:$E$100,2,TRUE)),0,VLOOKUP(J34,config!$D$2:$E$100,2,TRUE)),"")</f>
        <v>18</v>
      </c>
      <c r="L34" s="55">
        <f t="shared" si="0"/>
        <v>35</v>
      </c>
    </row>
    <row r="35" spans="1:12" ht="18.75">
      <c r="A35" s="26">
        <v>24</v>
      </c>
      <c r="B35" s="27">
        <v>47</v>
      </c>
      <c r="C35" s="28" t="s">
        <v>466</v>
      </c>
      <c r="D35" s="27" t="s">
        <v>19</v>
      </c>
      <c r="E35" s="29" t="s">
        <v>467</v>
      </c>
      <c r="F35" s="30" t="s">
        <v>54</v>
      </c>
      <c r="G35" s="27" t="s">
        <v>272</v>
      </c>
      <c r="H35" s="30">
        <v>8</v>
      </c>
      <c r="I35" s="53">
        <f>IF(H35&lt;&gt;"",IF(ISNA(VLOOKUP(H35,config!$D$2:$E$100,2,TRUE)),0,VLOOKUP(H35,config!$D$2:$E$100,2,TRUE)),"")</f>
        <v>33</v>
      </c>
      <c r="J35" s="30" t="s">
        <v>99</v>
      </c>
      <c r="K35" s="54">
        <f>IF(J35&lt;&gt;"",IF(ISNA(VLOOKUP(J35,config!$D$2:$E$100,2,TRUE)),0,VLOOKUP(J35,config!$D$2:$E$100,2,TRUE)),"")</f>
        <v>0</v>
      </c>
      <c r="L35" s="55">
        <f t="shared" si="0"/>
        <v>33</v>
      </c>
    </row>
    <row r="36" spans="1:12" ht="18.75">
      <c r="A36" s="26" t="s">
        <v>151</v>
      </c>
      <c r="B36" s="31">
        <v>118</v>
      </c>
      <c r="C36" s="32" t="s">
        <v>468</v>
      </c>
      <c r="D36" s="31" t="s">
        <v>13</v>
      </c>
      <c r="E36" s="33" t="s">
        <v>461</v>
      </c>
      <c r="F36" s="34" t="s">
        <v>469</v>
      </c>
      <c r="G36" s="31" t="s">
        <v>272</v>
      </c>
      <c r="H36" s="30" t="s">
        <v>99</v>
      </c>
      <c r="I36" s="53">
        <f>IF(H36&lt;&gt;"",IF(ISNA(VLOOKUP(H36,config!$D$2:$E$100,2,TRUE)),0,VLOOKUP(H36,config!$D$2:$E$100,2,TRUE)),"")</f>
        <v>0</v>
      </c>
      <c r="J36" s="30" t="s">
        <v>99</v>
      </c>
      <c r="K36" s="54">
        <f>IF(J36&lt;&gt;"",IF(ISNA(VLOOKUP(J36,config!$D$2:$E$100,2,TRUE)),0,VLOOKUP(J36,config!$D$2:$E$100,2,TRUE)),"")</f>
        <v>0</v>
      </c>
      <c r="L36" s="55">
        <f t="shared" si="0"/>
        <v>0</v>
      </c>
    </row>
    <row r="37" spans="1:12" ht="18.75">
      <c r="A37" s="26" t="s">
        <v>151</v>
      </c>
      <c r="B37" s="27">
        <v>46</v>
      </c>
      <c r="C37" s="28" t="s">
        <v>470</v>
      </c>
      <c r="D37" s="27" t="s">
        <v>386</v>
      </c>
      <c r="E37" s="29" t="s">
        <v>270</v>
      </c>
      <c r="F37" s="30" t="s">
        <v>471</v>
      </c>
      <c r="G37" s="27" t="s">
        <v>44</v>
      </c>
      <c r="H37" s="30" t="s">
        <v>99</v>
      </c>
      <c r="I37" s="53">
        <f>IF(H37&lt;&gt;"",IF(ISNA(VLOOKUP(H37,config!$D$2:$E$100,2,TRUE)),0,VLOOKUP(H37,config!$D$2:$E$100,2,TRUE)),"")</f>
        <v>0</v>
      </c>
      <c r="J37" s="30" t="s">
        <v>154</v>
      </c>
      <c r="K37" s="54">
        <f>IF(J37&lt;&gt;"",IF(ISNA(VLOOKUP(J37,config!$D$2:$E$100,2,TRUE)),0,VLOOKUP(J37,config!$D$2:$E$100,2,TRUE)),"")</f>
        <v>0</v>
      </c>
      <c r="L37" s="55">
        <f t="shared" si="0"/>
        <v>0</v>
      </c>
    </row>
    <row r="38" spans="1:12" ht="21" customHeight="1">
      <c r="A38" s="26" t="s">
        <v>151</v>
      </c>
      <c r="B38" s="35">
        <v>11</v>
      </c>
      <c r="C38" s="28" t="s">
        <v>472</v>
      </c>
      <c r="D38" s="27" t="s">
        <v>21</v>
      </c>
      <c r="E38" s="29" t="s">
        <v>83</v>
      </c>
      <c r="F38" s="30" t="s">
        <v>473</v>
      </c>
      <c r="G38" s="27" t="s">
        <v>357</v>
      </c>
      <c r="H38" s="30" t="s">
        <v>154</v>
      </c>
      <c r="I38" s="53">
        <f>IF(H38&lt;&gt;"",IF(ISNA(VLOOKUP(H38,config!$D$2:$E$100,2,TRUE)),0,VLOOKUP(H38,config!$D$2:$E$100,2,TRUE)),"")</f>
        <v>0</v>
      </c>
      <c r="J38" s="30" t="s">
        <v>154</v>
      </c>
      <c r="K38" s="54">
        <f>IF(J38&lt;&gt;"",IF(ISNA(VLOOKUP(J38,config!$D$2:$E$100,2,TRUE)),0,VLOOKUP(J38,config!$D$2:$E$100,2,TRUE)),"")</f>
        <v>0</v>
      </c>
      <c r="L38" s="55">
        <f t="shared" si="0"/>
        <v>0</v>
      </c>
    </row>
    <row r="39" spans="1:12" ht="18" customHeight="1">
      <c r="A39" s="36" t="s">
        <v>151</v>
      </c>
      <c r="B39" s="37">
        <v>5</v>
      </c>
      <c r="C39" s="38" t="s">
        <v>474</v>
      </c>
      <c r="D39" s="37" t="s">
        <v>23</v>
      </c>
      <c r="E39" s="39" t="s">
        <v>46</v>
      </c>
      <c r="F39" s="40" t="s">
        <v>47</v>
      </c>
      <c r="G39" s="37" t="s">
        <v>61</v>
      </c>
      <c r="H39" s="40" t="s">
        <v>154</v>
      </c>
      <c r="I39" s="56">
        <f>IF(H39&lt;&gt;"",IF(ISNA(VLOOKUP(H39,config!$D$2:$E$100,2,TRUE)),0,VLOOKUP(H39,config!$D$2:$E$100,2,TRUE)),"")</f>
        <v>0</v>
      </c>
      <c r="J39" s="40" t="s">
        <v>154</v>
      </c>
      <c r="K39" s="57">
        <f>IF(J39&lt;&gt;"",IF(ISNA(VLOOKUP(J39,config!$D$2:$E$100,2,TRUE)),0,VLOOKUP(J39,config!$D$2:$E$100,2,TRUE)),"")</f>
        <v>0</v>
      </c>
      <c r="L39" s="58">
        <f t="shared" si="0"/>
        <v>0</v>
      </c>
    </row>
    <row r="40" spans="1:12" ht="18.75" hidden="1">
      <c r="A40" s="41" t="s">
        <v>151</v>
      </c>
      <c r="B40" s="31">
        <v>50</v>
      </c>
      <c r="C40" s="32" t="s">
        <v>475</v>
      </c>
      <c r="D40" s="31" t="s">
        <v>15</v>
      </c>
      <c r="E40" s="33" t="s">
        <v>476</v>
      </c>
      <c r="F40" s="34" t="s">
        <v>54</v>
      </c>
      <c r="G40" s="31" t="s">
        <v>272</v>
      </c>
      <c r="H40" s="34" t="s">
        <v>99</v>
      </c>
      <c r="I40" s="59">
        <f>IF(H40&lt;&gt;"",IF(ISNA(VLOOKUP(H40,config!$D$2:$E$100,2,TRUE)),0,VLOOKUP(H40,config!$D$2:$E$100,2,TRUE)),"")</f>
        <v>0</v>
      </c>
      <c r="J40" s="34" t="s">
        <v>154</v>
      </c>
      <c r="K40" s="60">
        <f>IF(J40&lt;&gt;"",IF(ISNA(VLOOKUP(J40,config!$D$2:$E$100,2,TRUE)),0,VLOOKUP(J40,config!$D$2:$E$100,2,TRUE)),"")</f>
        <v>0</v>
      </c>
      <c r="L40" s="61">
        <f t="shared" si="0"/>
        <v>0</v>
      </c>
    </row>
    <row r="41" spans="1:12" ht="18.75" hidden="1">
      <c r="A41" s="26" t="s">
        <v>151</v>
      </c>
      <c r="B41" s="27">
        <v>72</v>
      </c>
      <c r="C41" s="28" t="s">
        <v>477</v>
      </c>
      <c r="D41" s="27" t="s">
        <v>285</v>
      </c>
      <c r="E41" s="29" t="s">
        <v>478</v>
      </c>
      <c r="F41" s="30" t="s">
        <v>54</v>
      </c>
      <c r="G41" s="27" t="s">
        <v>44</v>
      </c>
      <c r="H41" s="30" t="s">
        <v>99</v>
      </c>
      <c r="I41" s="53">
        <f>IF(H41&lt;&gt;"",IF(ISNA(VLOOKUP(H41,config!$D$2:$E$100,2,TRUE)),0,VLOOKUP(H41,config!$D$2:$E$100,2,TRUE)),"")</f>
        <v>0</v>
      </c>
      <c r="J41" s="30" t="s">
        <v>154</v>
      </c>
      <c r="K41" s="54">
        <f>IF(J41&lt;&gt;"",IF(ISNA(VLOOKUP(J41,config!$D$2:$E$100,2,TRUE)),0,VLOOKUP(J41,config!$D$2:$E$100,2,TRUE)),"")</f>
        <v>0</v>
      </c>
      <c r="L41" s="55">
        <f t="shared" si="0"/>
        <v>0</v>
      </c>
    </row>
    <row r="42" spans="1:12" ht="19.5" hidden="1">
      <c r="A42" s="36" t="s">
        <v>151</v>
      </c>
      <c r="B42" s="37">
        <v>121</v>
      </c>
      <c r="C42" s="38" t="s">
        <v>479</v>
      </c>
      <c r="D42" s="37" t="s">
        <v>15</v>
      </c>
      <c r="E42" s="39" t="s">
        <v>71</v>
      </c>
      <c r="F42" s="40" t="s">
        <v>480</v>
      </c>
      <c r="G42" s="37" t="s">
        <v>61</v>
      </c>
      <c r="H42" s="40" t="s">
        <v>99</v>
      </c>
      <c r="I42" s="56">
        <f>IF(H42&lt;&gt;"",IF(ISNA(VLOOKUP(H42,config!$D$2:$E$100,2,TRUE)),0,VLOOKUP(H42,config!$D$2:$E$100,2,TRUE)),"")</f>
        <v>0</v>
      </c>
      <c r="J42" s="40" t="s">
        <v>154</v>
      </c>
      <c r="K42" s="57">
        <f>IF(J42&lt;&gt;"",IF(ISNA(VLOOKUP(J42,config!$D$2:$E$100,2,TRUE)),0,VLOOKUP(J42,config!$D$2:$E$100,2,TRUE)),"")</f>
        <v>0</v>
      </c>
      <c r="L42" s="58">
        <f t="shared" si="0"/>
        <v>0</v>
      </c>
    </row>
    <row r="43" spans="1:12" ht="9" customHeight="1">
      <c r="A43" s="6"/>
      <c r="B43" s="7"/>
      <c r="C43" s="6"/>
      <c r="D43" s="6"/>
      <c r="E43" s="6"/>
      <c r="F43" s="6"/>
      <c r="G43" s="6"/>
      <c r="H43" s="6"/>
      <c r="I43" s="6">
        <f>IF(H43&lt;&gt;"",IF(ISNA(VLOOKUP(H43,config!$D$2:$E$100,2,TRUE)),0,VLOOKUP(H43,config!$D$2:$E$100,2,TRUE)),"")</f>
      </c>
      <c r="J43" s="6"/>
      <c r="K43" s="6">
        <f>IF(J43&lt;&gt;"",IF(ISNA(VLOOKUP(J43,config!$D$2:$E$100,2,TRUE)),0,VLOOKUP(J43,config!$D$2:$E$100,2,TRUE)),"")</f>
      </c>
      <c r="L43" s="6">
        <f>IF(C43="","",IF(ISERR(VALUE(I43)),0,VALUE(I43))+IF(ISERR(VALUE(K43)),0,VALUE(K43)))</f>
      </c>
    </row>
    <row r="44" spans="1:8" s="1" customFormat="1" ht="27" customHeight="1">
      <c r="A44" s="42" t="s">
        <v>103</v>
      </c>
      <c r="B44" s="42"/>
      <c r="C44" s="42"/>
      <c r="D44" s="42"/>
      <c r="E44" s="42"/>
      <c r="F44" s="42"/>
      <c r="G44" s="42"/>
      <c r="H44" s="42"/>
    </row>
    <row r="45" spans="1:12" s="1" customFormat="1" ht="22.5" customHeight="1">
      <c r="A45" s="42" t="s">
        <v>104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8" s="2" customFormat="1" ht="2.25" customHeight="1">
      <c r="A46" s="42"/>
      <c r="B46" s="43"/>
      <c r="C46" s="42"/>
      <c r="D46" s="42"/>
      <c r="E46" s="42"/>
      <c r="F46" s="42"/>
      <c r="G46" s="42"/>
      <c r="H46" s="42"/>
    </row>
    <row r="47" spans="1:8" s="2" customFormat="1" ht="27" customHeight="1">
      <c r="A47" s="42" t="s">
        <v>105</v>
      </c>
      <c r="B47" s="42"/>
      <c r="C47" s="42"/>
      <c r="D47" s="42"/>
      <c r="E47" s="42"/>
      <c r="F47" s="42"/>
      <c r="G47" s="42"/>
      <c r="H47" s="42"/>
    </row>
    <row r="48" spans="1:12" s="2" customFormat="1" ht="22.5" customHeight="1">
      <c r="A48" s="42" t="s">
        <v>106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</sheetData>
  <sheetProtection/>
  <mergeCells count="18">
    <mergeCell ref="A2:L2"/>
    <mergeCell ref="A4:L4"/>
    <mergeCell ref="A6:L6"/>
    <mergeCell ref="A8:L8"/>
    <mergeCell ref="H10:I10"/>
    <mergeCell ref="J10:K10"/>
    <mergeCell ref="A44:H44"/>
    <mergeCell ref="A45:L45"/>
    <mergeCell ref="A47:H47"/>
    <mergeCell ref="A48:L48"/>
    <mergeCell ref="A10:A11"/>
    <mergeCell ref="B10:B11"/>
    <mergeCell ref="C10:C11"/>
    <mergeCell ref="D10:D11"/>
    <mergeCell ref="E10:E11"/>
    <mergeCell ref="F10:F11"/>
    <mergeCell ref="G10:G11"/>
    <mergeCell ref="L10:L11"/>
  </mergeCells>
  <printOptions/>
  <pageMargins left="0.7086614173228347" right="0.35433070866141736" top="0.15748031496062992" bottom="0.15748031496062992" header="0" footer="0"/>
  <pageSetup fitToHeight="0" fitToWidth="0" horizontalDpi="600" verticalDpi="600" orientation="landscape" paperSize="9" scale="66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PycoBeg</dc:creator>
  <cp:keywords/>
  <dc:description/>
  <cp:lastModifiedBy>Пользователь</cp:lastModifiedBy>
  <cp:lastPrinted>2020-09-13T15:45:39Z</cp:lastPrinted>
  <dcterms:created xsi:type="dcterms:W3CDTF">2016-01-07T09:23:20Z</dcterms:created>
  <dcterms:modified xsi:type="dcterms:W3CDTF">2020-09-17T03:57:25Z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1049-11.2.0.9665</vt:lpwstr>
  </property>
</Properties>
</file>